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30" activeTab="0"/>
  </bookViews>
  <sheets>
    <sheet name="Лист1" sheetId="1" r:id="rId1"/>
    <sheet name="Лист2" sheetId="2" r:id="rId2"/>
  </sheets>
  <definedNames>
    <definedName name="_xlnm.Print_Area" localSheetId="0">'Лист1'!$A$1:$K$103</definedName>
  </definedNames>
  <calcPr fullCalcOnLoad="1"/>
</workbook>
</file>

<file path=xl/sharedStrings.xml><?xml version="1.0" encoding="utf-8"?>
<sst xmlns="http://schemas.openxmlformats.org/spreadsheetml/2006/main" count="362" uniqueCount="227">
  <si>
    <t>Estus-LED-Alladin</t>
  </si>
  <si>
    <t>TermoEst</t>
  </si>
  <si>
    <t>TermoEst-Ceramic</t>
  </si>
  <si>
    <t>EndoEst-3D</t>
  </si>
  <si>
    <t>UltraEst (120 ml)</t>
  </si>
  <si>
    <t>GuttaEst</t>
  </si>
  <si>
    <t>option Motor DC</t>
  </si>
  <si>
    <t>option LED-C</t>
  </si>
  <si>
    <t>option LED-D</t>
  </si>
  <si>
    <t>option LED-T</t>
  </si>
  <si>
    <t>Total weight , grams</t>
  </si>
  <si>
    <t>Estus-LED-Alladin Multicolor</t>
  </si>
  <si>
    <t>option GuttaPack</t>
  </si>
  <si>
    <t>UltraEst-M нерж</t>
  </si>
  <si>
    <t>Apexlocator</t>
  </si>
  <si>
    <t>Endomotor</t>
  </si>
  <si>
    <t>Obturator</t>
  </si>
  <si>
    <t>Ultrasonic cleaner</t>
  </si>
  <si>
    <t>Sterilizer</t>
  </si>
  <si>
    <t>Category</t>
  </si>
  <si>
    <t>Device</t>
  </si>
  <si>
    <t>Total volume
 per cubic meter</t>
  </si>
  <si>
    <t xml:space="preserve"> UltraEst FSM</t>
  </si>
  <si>
    <t>Guttafill</t>
  </si>
  <si>
    <t xml:space="preserve">Obturest </t>
  </si>
  <si>
    <t>Adapter for lubrication </t>
  </si>
  <si>
    <t>Battery unit for «EndoEst-Motor»</t>
  </si>
  <si>
    <t xml:space="preserve">Cable «Signal Line» (micro pin 2.0mm, single) </t>
  </si>
  <si>
    <t>Cable «Signal Line» (USBB+)  for Assistant and ENDOEST MOTOR</t>
  </si>
  <si>
    <t>Cable LEMO/IEEE-1394</t>
  </si>
  <si>
    <t>Cable (adapter) for external apexlocator connection (for Basic model)</t>
  </si>
  <si>
    <t>Cartridge cover-holder</t>
  </si>
  <si>
    <t xml:space="preserve">Cartridges for files </t>
  </si>
  <si>
    <t>Clean-stand (for stand holder «Stand -Satellite»)</t>
  </si>
  <si>
    <t>Endodontic stand «EstTray»</t>
  </si>
  <si>
    <t>Fixing element for stand holder, 5 pcs</t>
  </si>
  <si>
    <t>Foot control pedal</t>
  </si>
  <si>
    <t>Head with friction fixing (push botton type)</t>
  </si>
  <si>
    <t>Head with friction fixing</t>
  </si>
  <si>
    <t xml:space="preserve">Мicromotor «DC-HP»  </t>
  </si>
  <si>
    <t>Seal rings, 3 pcs</t>
  </si>
  <si>
    <t>Sponges for endodontic stand</t>
  </si>
  <si>
    <t>Stand holder «Stand -Master»</t>
  </si>
  <si>
    <t>Stand holder «Stand -Satellite»</t>
  </si>
  <si>
    <t xml:space="preserve">Battery for Nanoest </t>
  </si>
  <si>
    <t>Cable  «Signal Line» mini-USB (for Nanoest)</t>
  </si>
  <si>
    <t>Lip clip «Big hook»</t>
  </si>
  <si>
    <t xml:space="preserve">Probe «EOD» (∅ 2,0 mm) </t>
  </si>
  <si>
    <t>Charger Stand in two-section design</t>
  </si>
  <si>
    <t>Gutta percha obturator, 100 pcs  (for handpiece «GuttaFill»)</t>
  </si>
  <si>
    <t>Heater (for handpiece «GuttaFill»)</t>
  </si>
  <si>
    <t>Mains charger. Model DN1000.</t>
  </si>
  <si>
    <t>Plunger with gasket (for handpiece "GuttaFill")</t>
  </si>
  <si>
    <t xml:space="preserve">Set of tools for "GuttaFill" handpiece </t>
  </si>
  <si>
    <t>Starter obturation Kit (for"GuttaFill")</t>
  </si>
  <si>
    <t>Thermoplugger «F»  Size .030/ ISO 45</t>
  </si>
  <si>
    <t>Thermoplugger «FM»  Size .045/ ISO 50</t>
  </si>
  <si>
    <t>Thermoplugger «ML»  Size .080/ ISO 50</t>
  </si>
  <si>
    <t xml:space="preserve">Thermoplugger «XF» Size .025/ ISO 45 </t>
  </si>
  <si>
    <t>Thermoplugger «М»  Size .060/ ISO 50</t>
  </si>
  <si>
    <t xml:space="preserve">Mains charger </t>
  </si>
  <si>
    <t>Probe «EOD» sharp (∅ 0,3 mm)</t>
  </si>
  <si>
    <t>Probe «EOD» sharp (∅ 1,2 mm)</t>
  </si>
  <si>
    <t>Probe «EOD» sharp (∅ 2,5 mm)</t>
  </si>
  <si>
    <t>Set of EOD probes (∅ 0,3 mm, 1,2 mm and 2,5 mm)</t>
  </si>
  <si>
    <t>Fiber-optic light tip</t>
  </si>
  <si>
    <t xml:space="preserve">Tip «Estus LED — BLUE» (for photoplimerization) </t>
  </si>
  <si>
    <t>Tip «Estus LED — ORANGE» (for transillumination)</t>
  </si>
  <si>
    <t>Tip «Estus LED — RED» (for photodezinfection)</t>
  </si>
  <si>
    <t>Glass-perlen filler 170 g</t>
  </si>
  <si>
    <t>Glass-perlen filler 270 g</t>
  </si>
  <si>
    <t>Basket for instruments for «Ultraest-FSM»</t>
  </si>
  <si>
    <t>Basket for instruments for «Ultraest-M»</t>
  </si>
  <si>
    <t xml:space="preserve">Glass 100 ml </t>
  </si>
  <si>
    <t>Glass 50 ml with limiting ring</t>
  </si>
  <si>
    <t xml:space="preserve">Glass holder  </t>
  </si>
  <si>
    <t>Fotest</t>
  </si>
  <si>
    <t>Dimention 1</t>
  </si>
  <si>
    <t>Dimention 2</t>
  </si>
  <si>
    <t>Dimention 3</t>
  </si>
  <si>
    <t xml:space="preserve">Injector needle (gauge 23G) </t>
  </si>
  <si>
    <t xml:space="preserve">Injector needle (gauge 25G) </t>
  </si>
  <si>
    <t xml:space="preserve"> Lip clip «Oral Hook»,  1 pcs</t>
  </si>
  <si>
    <t>«Probe Princh», 1 pcs</t>
  </si>
  <si>
    <t>«Probe Princh», 3 pcs</t>
  </si>
  <si>
    <t xml:space="preserve"> Lip clip «Oral Hook»,  3 pcs</t>
  </si>
  <si>
    <t>Micromotor DC-HP</t>
  </si>
  <si>
    <t>Endoest-motor mini  Basic</t>
  </si>
  <si>
    <t>Endoest-motor mini A</t>
  </si>
  <si>
    <t>Endoest-motor mini AL</t>
  </si>
  <si>
    <t>Endoest-motor mini  R</t>
  </si>
  <si>
    <t>Endoest-motor mini RL</t>
  </si>
  <si>
    <t>Catalogue number</t>
  </si>
  <si>
    <t>Endo motor   SmartDrive R</t>
  </si>
  <si>
    <t>Endo motor   SmartDrive RL</t>
  </si>
  <si>
    <t>Multifunctional led curing unit  SmartWave ML</t>
  </si>
  <si>
    <t xml:space="preserve">GE26B.000.000 </t>
  </si>
  <si>
    <t xml:space="preserve">GE26R-01.000.000 </t>
  </si>
  <si>
    <t xml:space="preserve">GE26R.000.000 </t>
  </si>
  <si>
    <t>GuttaEst VL</t>
  </si>
  <si>
    <t>GuttaEst V</t>
  </si>
  <si>
    <t xml:space="preserve">GE82K.000.000 </t>
  </si>
  <si>
    <t xml:space="preserve">EndoEst-Apex-02 C </t>
  </si>
  <si>
    <t xml:space="preserve">EndoEst-Apex-02 </t>
  </si>
  <si>
    <t xml:space="preserve">GE43DC.000.000 </t>
  </si>
  <si>
    <t>GE40M.000.000</t>
  </si>
  <si>
    <t>Light-curing unit</t>
  </si>
  <si>
    <t xml:space="preserve">Endodotic System </t>
  </si>
  <si>
    <t>Endodotic System EndoEst-Assistant</t>
  </si>
  <si>
    <t>Pulptester</t>
  </si>
  <si>
    <t>Accessory</t>
  </si>
  <si>
    <t>SmartPulp</t>
  </si>
  <si>
    <t xml:space="preserve">GE156-02.000.000 </t>
  </si>
  <si>
    <t xml:space="preserve">GE156-03.000.000 </t>
  </si>
  <si>
    <t xml:space="preserve">SMD156-03.000.000 </t>
  </si>
  <si>
    <t xml:space="preserve">GE21P.000.000 </t>
  </si>
  <si>
    <t xml:space="preserve">NanoEst </t>
  </si>
  <si>
    <t xml:space="preserve">GE31.000.000 </t>
  </si>
  <si>
    <t xml:space="preserve">GE43D.000.000 </t>
  </si>
  <si>
    <t xml:space="preserve">SMD43DC.000.000 </t>
  </si>
  <si>
    <t xml:space="preserve">Smart XL  </t>
  </si>
  <si>
    <t xml:space="preserve">GE44D.000.000 </t>
  </si>
  <si>
    <t>EndoEst  (5F)</t>
  </si>
  <si>
    <t>GE40D.000.001</t>
  </si>
  <si>
    <t>EndoEst-Motor</t>
  </si>
  <si>
    <t>GE252L-03.000.000</t>
  </si>
  <si>
    <t>GE26A.000.001</t>
  </si>
  <si>
    <t>GE26.000.002</t>
  </si>
  <si>
    <t xml:space="preserve">SMD26B.000.000 </t>
  </si>
  <si>
    <t xml:space="preserve">SMD26R-01.000.000  </t>
  </si>
  <si>
    <t xml:space="preserve">SMD26R.000.000 </t>
  </si>
  <si>
    <t xml:space="preserve">GE25S.000.000 </t>
  </si>
  <si>
    <t>GE99.089.000</t>
  </si>
  <si>
    <t>GE99.095.000</t>
  </si>
  <si>
    <t>GE99.090.000</t>
  </si>
  <si>
    <t>GE99.105.000</t>
  </si>
  <si>
    <t>GE99.106.000</t>
  </si>
  <si>
    <t xml:space="preserve">PulpEst </t>
  </si>
  <si>
    <t xml:space="preserve"> PulpEst L</t>
  </si>
  <si>
    <t>GE40M-01.000.000</t>
  </si>
  <si>
    <t xml:space="preserve">SMD40M.000.000 </t>
  </si>
  <si>
    <t>GE82.000.000</t>
  </si>
  <si>
    <t>GuttaEst-M</t>
  </si>
  <si>
    <t>GE82М-01.000.000</t>
  </si>
  <si>
    <t>GE82-01.000.000</t>
  </si>
  <si>
    <t>GE82-02.000.000</t>
  </si>
  <si>
    <t xml:space="preserve">SMD82-01.000.000 </t>
  </si>
  <si>
    <t xml:space="preserve">SMD82K.000.000 </t>
  </si>
  <si>
    <t xml:space="preserve">GE82-03.000.000 </t>
  </si>
  <si>
    <t xml:space="preserve">SMD82-03.000.000 </t>
  </si>
  <si>
    <t xml:space="preserve">GE19.000.000 </t>
  </si>
  <si>
    <t xml:space="preserve">GE183.000.000 </t>
  </si>
  <si>
    <t xml:space="preserve">GE18S.000.000 </t>
  </si>
  <si>
    <t xml:space="preserve">GE14.600.000 </t>
  </si>
  <si>
    <t xml:space="preserve">GE20.000.000 </t>
  </si>
  <si>
    <t xml:space="preserve">GE99.013.000 </t>
  </si>
  <si>
    <t xml:space="preserve">GE99.014.000 </t>
  </si>
  <si>
    <t xml:space="preserve">GE99.016.000 </t>
  </si>
  <si>
    <t xml:space="preserve">GE99.038.000 </t>
  </si>
  <si>
    <t xml:space="preserve">GE99.047.000 </t>
  </si>
  <si>
    <t xml:space="preserve">GE99.049.000 </t>
  </si>
  <si>
    <t>Mains charger  (DN500)</t>
  </si>
  <si>
    <t xml:space="preserve">GE99.061.000 </t>
  </si>
  <si>
    <t xml:space="preserve">GE99.062.000 </t>
  </si>
  <si>
    <t xml:space="preserve">GE99.066.000 </t>
  </si>
  <si>
    <t xml:space="preserve">GE99.069.000 </t>
  </si>
  <si>
    <t xml:space="preserve">GE99.072.000 </t>
  </si>
  <si>
    <t>Lip clip «Big hook» (3 pcs)</t>
  </si>
  <si>
    <t xml:space="preserve">GE99.073.000 </t>
  </si>
  <si>
    <t xml:space="preserve">GE99.074.000 </t>
  </si>
  <si>
    <t xml:space="preserve">GE99.087.000 </t>
  </si>
  <si>
    <t xml:space="preserve">GE99.091.000 </t>
  </si>
  <si>
    <t xml:space="preserve">GE99.096.000 </t>
  </si>
  <si>
    <t xml:space="preserve">GE99.097.000 </t>
  </si>
  <si>
    <t xml:space="preserve">GE99.098.000 </t>
  </si>
  <si>
    <t xml:space="preserve">GE99.086.000 </t>
  </si>
  <si>
    <t xml:space="preserve">GE99.110.000 </t>
  </si>
  <si>
    <t xml:space="preserve">GE99.112.000 </t>
  </si>
  <si>
    <t xml:space="preserve">GE99.113.000 </t>
  </si>
  <si>
    <t xml:space="preserve">GE99.118.000 </t>
  </si>
  <si>
    <t xml:space="preserve">GE99.121.000 </t>
  </si>
  <si>
    <t xml:space="preserve">GE99.123.000 </t>
  </si>
  <si>
    <t xml:space="preserve">GE99.124.000 </t>
  </si>
  <si>
    <t xml:space="preserve">GE99.117.000 </t>
  </si>
  <si>
    <t xml:space="preserve">GE99.0161.000 </t>
  </si>
  <si>
    <t xml:space="preserve">GE99.165.000 </t>
  </si>
  <si>
    <t>GE99.191.000</t>
  </si>
  <si>
    <t xml:space="preserve">GE255.000.000 </t>
  </si>
  <si>
    <t xml:space="preserve">GE99.198.000 </t>
  </si>
  <si>
    <t xml:space="preserve">GE99.133.000 </t>
  </si>
  <si>
    <t>Seal rings for heades, 3 pcs</t>
  </si>
  <si>
    <t xml:space="preserve">GE99.141.000 </t>
  </si>
  <si>
    <t xml:space="preserve">GE99.142.000 </t>
  </si>
  <si>
    <t xml:space="preserve">GE99.143.000 </t>
  </si>
  <si>
    <t xml:space="preserve">GE99.144.000 </t>
  </si>
  <si>
    <t xml:space="preserve">GE99.145.000 </t>
  </si>
  <si>
    <t xml:space="preserve">GE99.146.000 </t>
  </si>
  <si>
    <t>Probe «EOD»  (∅ 0,3 mm)</t>
  </si>
  <si>
    <t>Probe «EOD» (∅ 1,2 mm)</t>
  </si>
  <si>
    <t>Probe «EOD»  (∅ 2,5 mm)</t>
  </si>
  <si>
    <t xml:space="preserve">GE99.147.000 </t>
  </si>
  <si>
    <t xml:space="preserve">GE99.148.000 </t>
  </si>
  <si>
    <t xml:space="preserve">GE99.149.000 </t>
  </si>
  <si>
    <t xml:space="preserve">GE99.122.000 </t>
  </si>
  <si>
    <t>Probe «EOD» (∅ 2,0 mm)  (1 pcs)</t>
  </si>
  <si>
    <t xml:space="preserve">GE99.151.000 </t>
  </si>
  <si>
    <t xml:space="preserve">GE99.152.000 </t>
  </si>
  <si>
    <t xml:space="preserve">GE99.153.000 </t>
  </si>
  <si>
    <t xml:space="preserve">GE99.162.000 </t>
  </si>
  <si>
    <t xml:space="preserve">GE99.185.000 </t>
  </si>
  <si>
    <t xml:space="preserve">GE99.186.000 </t>
  </si>
  <si>
    <t xml:space="preserve">GE99.187.000 </t>
  </si>
  <si>
    <t xml:space="preserve">GE99.188.000 </t>
  </si>
  <si>
    <t xml:space="preserve">GE99.192.000 </t>
  </si>
  <si>
    <t xml:space="preserve">GE99.189.000 </t>
  </si>
  <si>
    <t xml:space="preserve">GE99.193.000 </t>
  </si>
  <si>
    <t>Devices</t>
  </si>
  <si>
    <t xml:space="preserve">DEVICES TOTAL </t>
  </si>
  <si>
    <t>Your order</t>
  </si>
  <si>
    <t>Weight of unit, gr</t>
  </si>
  <si>
    <t>Volume per cubic meter (1 unit)</t>
  </si>
  <si>
    <t xml:space="preserve"> ACCESSORIES TOTAL</t>
  </si>
  <si>
    <t>Endo motor SmartDrive (basic)</t>
  </si>
  <si>
    <t xml:space="preserve">  SmartPack</t>
  </si>
  <si>
    <t xml:space="preserve">  SmartFill</t>
  </si>
  <si>
    <t xml:space="preserve">  SmartTwin (SmartPack+SmartFill)</t>
  </si>
  <si>
    <t xml:space="preserve">DEVICES AND ACCESSORIES TOTAL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</si>
</sst>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62"/>
      <name val="Arial Narrow"/>
      <family val="2"/>
    </font>
    <font>
      <b/>
      <sz val="10"/>
      <color indexed="62"/>
      <name val="Arial Narrow"/>
      <family val="2"/>
    </font>
    <font>
      <b/>
      <sz val="11"/>
      <color indexed="56"/>
      <name val="Arial Narrow"/>
      <family val="2"/>
    </font>
    <font>
      <b/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4" tint="-0.24997000396251678"/>
      <name val="Arial Narrow"/>
      <family val="2"/>
    </font>
    <font>
      <b/>
      <sz val="10"/>
      <color theme="4" tint="-0.24997000396251678"/>
      <name val="Arial Narrow"/>
      <family val="2"/>
    </font>
    <font>
      <b/>
      <sz val="11"/>
      <color theme="3"/>
      <name val="Arial Narrow"/>
      <family val="2"/>
    </font>
    <font>
      <b/>
      <sz val="12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181" fontId="3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right" vertical="top" textRotation="90" wrapText="1"/>
    </xf>
    <xf numFmtId="0" fontId="5" fillId="0" borderId="10" xfId="0" applyFont="1" applyFill="1" applyBorder="1" applyAlignment="1">
      <alignment horizontal="center" vertical="top" textRotation="90" wrapText="1"/>
    </xf>
    <xf numFmtId="0" fontId="5" fillId="0" borderId="10" xfId="0" applyFont="1" applyFill="1" applyBorder="1" applyAlignment="1">
      <alignment horizontal="right" vertical="top" textRotation="90" wrapText="1"/>
    </xf>
    <xf numFmtId="0" fontId="6" fillId="0" borderId="10" xfId="0" applyFont="1" applyFill="1" applyBorder="1" applyAlignment="1">
      <alignment/>
    </xf>
    <xf numFmtId="1" fontId="50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0" fontId="51" fillId="18" borderId="12" xfId="0" applyFont="1" applyFill="1" applyBorder="1" applyAlignment="1">
      <alignment horizontal="right"/>
    </xf>
    <xf numFmtId="0" fontId="50" fillId="18" borderId="13" xfId="0" applyFont="1" applyFill="1" applyBorder="1" applyAlignment="1">
      <alignment/>
    </xf>
    <xf numFmtId="181" fontId="50" fillId="18" borderId="13" xfId="0" applyNumberFormat="1" applyFont="1" applyFill="1" applyBorder="1" applyAlignment="1">
      <alignment/>
    </xf>
    <xf numFmtId="0" fontId="6" fillId="18" borderId="13" xfId="0" applyFont="1" applyFill="1" applyBorder="1" applyAlignment="1">
      <alignment/>
    </xf>
    <xf numFmtId="0" fontId="50" fillId="18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181" fontId="6" fillId="0" borderId="15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2" fillId="18" borderId="13" xfId="0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49" fillId="18" borderId="13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81" fontId="6" fillId="13" borderId="10" xfId="0" applyNumberFormat="1" applyFont="1" applyFill="1" applyBorder="1" applyAlignment="1">
      <alignment/>
    </xf>
    <xf numFmtId="0" fontId="6" fillId="13" borderId="10" xfId="0" applyFont="1" applyFill="1" applyBorder="1" applyAlignment="1">
      <alignment/>
    </xf>
    <xf numFmtId="181" fontId="6" fillId="7" borderId="10" xfId="0" applyNumberFormat="1" applyFont="1" applyFill="1" applyBorder="1" applyAlignment="1">
      <alignment/>
    </xf>
    <xf numFmtId="0" fontId="6" fillId="7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0" fontId="50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181" fontId="6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 wrapText="1"/>
    </xf>
    <xf numFmtId="0" fontId="7" fillId="0" borderId="22" xfId="0" applyFont="1" applyFill="1" applyBorder="1" applyAlignment="1">
      <alignment/>
    </xf>
    <xf numFmtId="0" fontId="5" fillId="0" borderId="22" xfId="0" applyFont="1" applyFill="1" applyBorder="1" applyAlignment="1">
      <alignment wrapText="1"/>
    </xf>
    <xf numFmtId="0" fontId="50" fillId="0" borderId="22" xfId="0" applyFont="1" applyFill="1" applyBorder="1" applyAlignment="1">
      <alignment wrapText="1"/>
    </xf>
    <xf numFmtId="0" fontId="6" fillId="0" borderId="22" xfId="0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53" fillId="0" borderId="22" xfId="0" applyFont="1" applyFill="1" applyBorder="1" applyAlignment="1">
      <alignment wrapText="1"/>
    </xf>
    <xf numFmtId="0" fontId="50" fillId="0" borderId="22" xfId="0" applyFont="1" applyFill="1" applyBorder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right" vertical="top" textRotation="90" wrapText="1"/>
    </xf>
    <xf numFmtId="1" fontId="50" fillId="0" borderId="17" xfId="0" applyNumberFormat="1" applyFont="1" applyFill="1" applyBorder="1" applyAlignment="1">
      <alignment/>
    </xf>
    <xf numFmtId="1" fontId="50" fillId="0" borderId="22" xfId="0" applyNumberFormat="1" applyFont="1" applyFill="1" applyBorder="1" applyAlignment="1">
      <alignment/>
    </xf>
    <xf numFmtId="0" fontId="53" fillId="0" borderId="15" xfId="0" applyFont="1" applyFill="1" applyBorder="1" applyAlignment="1">
      <alignment wrapText="1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49" fillId="18" borderId="10" xfId="0" applyFont="1" applyFill="1" applyBorder="1" applyAlignment="1">
      <alignment horizontal="right" wrapText="1"/>
    </xf>
    <xf numFmtId="0" fontId="7" fillId="34" borderId="10" xfId="0" applyFont="1" applyFill="1" applyBorder="1" applyAlignment="1">
      <alignment/>
    </xf>
    <xf numFmtId="0" fontId="50" fillId="18" borderId="26" xfId="0" applyFont="1" applyFill="1" applyBorder="1" applyAlignment="1">
      <alignment horizontal="right" wrapText="1"/>
    </xf>
    <xf numFmtId="0" fontId="50" fillId="18" borderId="27" xfId="0" applyFont="1" applyFill="1" applyBorder="1" applyAlignment="1">
      <alignment horizontal="right" wrapText="1"/>
    </xf>
    <xf numFmtId="0" fontId="50" fillId="18" borderId="28" xfId="0" applyFont="1" applyFill="1" applyBorder="1" applyAlignment="1">
      <alignment horizontal="right" wrapText="1"/>
    </xf>
    <xf numFmtId="0" fontId="54" fillId="18" borderId="26" xfId="0" applyFont="1" applyFill="1" applyBorder="1" applyAlignment="1">
      <alignment horizontal="right" wrapText="1"/>
    </xf>
    <xf numFmtId="0" fontId="54" fillId="18" borderId="27" xfId="0" applyFont="1" applyFill="1" applyBorder="1" applyAlignment="1">
      <alignment horizontal="right" wrapText="1"/>
    </xf>
    <xf numFmtId="0" fontId="54" fillId="18" borderId="28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66</xdr:row>
      <xdr:rowOff>57150</xdr:rowOff>
    </xdr:from>
    <xdr:to>
      <xdr:col>2</xdr:col>
      <xdr:colOff>314325</xdr:colOff>
      <xdr:row>66</xdr:row>
      <xdr:rowOff>57150</xdr:rowOff>
    </xdr:to>
    <xdr:pic>
      <xdr:nvPicPr>
        <xdr:cNvPr id="1" name="Рисунок 1" descr="http://www.bbc.co.uk/staticarchive/715bb37b7cac1e505567bb5fee25f4ddb438e05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5668625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0</xdr:rowOff>
    </xdr:to>
    <xdr:pic>
      <xdr:nvPicPr>
        <xdr:cNvPr id="1" name="Рисунок 1" descr="http://www.bbc.co.uk/staticarchive/715bb37b7cac1e505567bb5fee25f4ddb438e05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57150</xdr:rowOff>
    </xdr:from>
    <xdr:to>
      <xdr:col>0</xdr:col>
      <xdr:colOff>314325</xdr:colOff>
      <xdr:row>21</xdr:row>
      <xdr:rowOff>57150</xdr:rowOff>
    </xdr:to>
    <xdr:pic>
      <xdr:nvPicPr>
        <xdr:cNvPr id="2" name="Рисунок 1" descr="http://www.bbc.co.uk/staticarchive/715bb37b7cac1e505567bb5fee25f4ddb438e05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2435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view="pageBreakPreview" zoomScaleSheetLayoutView="100" zoomScalePageLayoutView="0" workbookViewId="0" topLeftCell="A94">
      <selection activeCell="N105" sqref="N105"/>
    </sheetView>
  </sheetViews>
  <sheetFormatPr defaultColWidth="9.00390625" defaultRowHeight="12.75"/>
  <cols>
    <col min="1" max="1" width="16.375" style="30" customWidth="1"/>
    <col min="2" max="2" width="19.25390625" style="30" customWidth="1"/>
    <col min="3" max="3" width="41.125" style="41" customWidth="1"/>
    <col min="4" max="4" width="7.75390625" style="30" customWidth="1"/>
    <col min="5" max="5" width="6.75390625" style="30" customWidth="1"/>
    <col min="6" max="6" width="9.25390625" style="30" hidden="1" customWidth="1"/>
    <col min="7" max="7" width="6.875" style="30" hidden="1" customWidth="1"/>
    <col min="8" max="8" width="6.375" style="30" hidden="1" customWidth="1"/>
    <col min="9" max="9" width="6.25390625" style="30" hidden="1" customWidth="1"/>
    <col min="10" max="10" width="6.75390625" style="30" customWidth="1"/>
    <col min="11" max="11" width="9.125" style="30" customWidth="1"/>
    <col min="12" max="16384" width="9.125" style="2" customWidth="1"/>
  </cols>
  <sheetData>
    <row r="1" spans="1:11" s="1" customFormat="1" ht="86.25" customHeight="1">
      <c r="A1" s="9" t="s">
        <v>19</v>
      </c>
      <c r="B1" s="32" t="s">
        <v>92</v>
      </c>
      <c r="C1" s="37" t="s">
        <v>20</v>
      </c>
      <c r="D1" s="10" t="s">
        <v>218</v>
      </c>
      <c r="E1" s="11" t="s">
        <v>219</v>
      </c>
      <c r="F1" s="12" t="s">
        <v>220</v>
      </c>
      <c r="G1" s="12" t="s">
        <v>77</v>
      </c>
      <c r="H1" s="12" t="s">
        <v>78</v>
      </c>
      <c r="I1" s="12" t="s">
        <v>79</v>
      </c>
      <c r="J1" s="12" t="s">
        <v>10</v>
      </c>
      <c r="K1" s="12" t="s">
        <v>21</v>
      </c>
    </row>
    <row r="2" spans="1:11" s="1" customFormat="1" ht="25.5" customHeight="1" thickBot="1">
      <c r="A2" s="72"/>
      <c r="B2" s="73"/>
      <c r="C2" s="74" t="s">
        <v>216</v>
      </c>
      <c r="D2" s="75"/>
      <c r="E2" s="75"/>
      <c r="F2" s="75"/>
      <c r="G2" s="75"/>
      <c r="H2" s="75"/>
      <c r="I2" s="75"/>
      <c r="J2" s="75"/>
      <c r="K2" s="75"/>
    </row>
    <row r="3" spans="1:11" ht="16.5">
      <c r="A3" s="66" t="s">
        <v>106</v>
      </c>
      <c r="B3" s="51" t="s">
        <v>112</v>
      </c>
      <c r="C3" s="52" t="s">
        <v>0</v>
      </c>
      <c r="D3" s="76">
        <v>0</v>
      </c>
      <c r="E3" s="54">
        <v>822</v>
      </c>
      <c r="F3" s="55">
        <f>G3*H3*I3/1000/1000000</f>
        <v>0.005184625</v>
      </c>
      <c r="G3" s="54">
        <v>295</v>
      </c>
      <c r="H3" s="54">
        <v>185</v>
      </c>
      <c r="I3" s="54">
        <v>95</v>
      </c>
      <c r="J3" s="54">
        <f aca="true" t="shared" si="0" ref="J3:J83">PRODUCT(D3,E3)</f>
        <v>0</v>
      </c>
      <c r="K3" s="56">
        <f aca="true" t="shared" si="1" ref="K3:K22">PRODUCT(D3,F3)</f>
        <v>0</v>
      </c>
    </row>
    <row r="4" spans="1:11" ht="16.5">
      <c r="A4" s="68" t="s">
        <v>106</v>
      </c>
      <c r="B4" s="33" t="s">
        <v>113</v>
      </c>
      <c r="C4" s="46" t="s">
        <v>11</v>
      </c>
      <c r="D4" s="14">
        <v>0</v>
      </c>
      <c r="E4" s="13">
        <v>776</v>
      </c>
      <c r="F4" s="15">
        <f aca="true" t="shared" si="2" ref="F4:F44">G4*H4*I4/1000/1000000</f>
        <v>0.005184625</v>
      </c>
      <c r="G4" s="13">
        <v>295</v>
      </c>
      <c r="H4" s="13">
        <v>185</v>
      </c>
      <c r="I4" s="13">
        <v>95</v>
      </c>
      <c r="J4" s="13">
        <f t="shared" si="0"/>
        <v>0</v>
      </c>
      <c r="K4" s="58">
        <f t="shared" si="1"/>
        <v>0</v>
      </c>
    </row>
    <row r="5" spans="1:11" ht="21.75" customHeight="1">
      <c r="A5" s="68" t="s">
        <v>106</v>
      </c>
      <c r="B5" s="33" t="s">
        <v>114</v>
      </c>
      <c r="C5" s="47" t="s">
        <v>95</v>
      </c>
      <c r="D5" s="14">
        <v>0</v>
      </c>
      <c r="E5" s="13">
        <v>776</v>
      </c>
      <c r="F5" s="15">
        <f>G5*H5*I5/1000/1000000</f>
        <v>0.005184625</v>
      </c>
      <c r="G5" s="13">
        <v>295</v>
      </c>
      <c r="H5" s="13">
        <v>185</v>
      </c>
      <c r="I5" s="13">
        <v>95</v>
      </c>
      <c r="J5" s="13">
        <f>PRODUCT(D5,E5)</f>
        <v>0</v>
      </c>
      <c r="K5" s="58">
        <f>PRODUCT(D5,F5)</f>
        <v>0</v>
      </c>
    </row>
    <row r="6" spans="1:11" ht="17.25" thickBot="1">
      <c r="A6" s="69" t="s">
        <v>106</v>
      </c>
      <c r="B6" s="60" t="s">
        <v>115</v>
      </c>
      <c r="C6" s="61" t="s">
        <v>76</v>
      </c>
      <c r="D6" s="77">
        <v>0</v>
      </c>
      <c r="E6" s="63">
        <v>3865</v>
      </c>
      <c r="F6" s="64">
        <f t="shared" si="2"/>
        <v>0.005184625</v>
      </c>
      <c r="G6" s="63">
        <v>295</v>
      </c>
      <c r="H6" s="63">
        <v>185</v>
      </c>
      <c r="I6" s="63">
        <v>95</v>
      </c>
      <c r="J6" s="63">
        <f t="shared" si="0"/>
        <v>0</v>
      </c>
      <c r="K6" s="65">
        <f t="shared" si="1"/>
        <v>0</v>
      </c>
    </row>
    <row r="7" spans="1:11" ht="16.5">
      <c r="A7" s="27" t="s">
        <v>14</v>
      </c>
      <c r="B7" s="36" t="s">
        <v>117</v>
      </c>
      <c r="C7" s="49" t="s">
        <v>116</v>
      </c>
      <c r="D7" s="28">
        <v>0</v>
      </c>
      <c r="E7" s="27">
        <v>230</v>
      </c>
      <c r="F7" s="29">
        <f t="shared" si="2"/>
        <v>0.0013846</v>
      </c>
      <c r="G7" s="27">
        <v>215</v>
      </c>
      <c r="H7" s="27">
        <v>115</v>
      </c>
      <c r="I7" s="27">
        <v>56</v>
      </c>
      <c r="J7" s="27">
        <f t="shared" si="0"/>
        <v>0</v>
      </c>
      <c r="K7" s="27">
        <f t="shared" si="1"/>
        <v>0</v>
      </c>
    </row>
    <row r="8" spans="1:11" ht="16.5">
      <c r="A8" s="13" t="s">
        <v>14</v>
      </c>
      <c r="B8" s="33" t="s">
        <v>118</v>
      </c>
      <c r="C8" s="46" t="s">
        <v>103</v>
      </c>
      <c r="D8" s="16">
        <v>0</v>
      </c>
      <c r="E8" s="13">
        <v>616</v>
      </c>
      <c r="F8" s="15">
        <f t="shared" si="2"/>
        <v>0.005184625</v>
      </c>
      <c r="G8" s="13">
        <v>295</v>
      </c>
      <c r="H8" s="13">
        <v>185</v>
      </c>
      <c r="I8" s="13">
        <v>95</v>
      </c>
      <c r="J8" s="13">
        <f t="shared" si="0"/>
        <v>0</v>
      </c>
      <c r="K8" s="13">
        <f t="shared" si="1"/>
        <v>0</v>
      </c>
    </row>
    <row r="9" spans="1:11" ht="16.5">
      <c r="A9" s="13" t="s">
        <v>14</v>
      </c>
      <c r="B9" s="33" t="s">
        <v>104</v>
      </c>
      <c r="C9" s="46" t="s">
        <v>102</v>
      </c>
      <c r="D9" s="16">
        <v>0</v>
      </c>
      <c r="E9" s="13">
        <v>616</v>
      </c>
      <c r="F9" s="15">
        <f>G9*H9*I9/1000/1000000</f>
        <v>0.005184625</v>
      </c>
      <c r="G9" s="13">
        <v>295</v>
      </c>
      <c r="H9" s="13">
        <v>185</v>
      </c>
      <c r="I9" s="13">
        <v>95</v>
      </c>
      <c r="J9" s="13">
        <f>PRODUCT(D9,E9)</f>
        <v>0</v>
      </c>
      <c r="K9" s="13">
        <f>PRODUCT(D9,F9)</f>
        <v>0</v>
      </c>
    </row>
    <row r="10" spans="1:11" ht="16.5">
      <c r="A10" s="13" t="s">
        <v>14</v>
      </c>
      <c r="B10" s="33" t="s">
        <v>119</v>
      </c>
      <c r="C10" s="47" t="s">
        <v>120</v>
      </c>
      <c r="D10" s="16">
        <v>0</v>
      </c>
      <c r="E10" s="13">
        <v>616</v>
      </c>
      <c r="F10" s="15">
        <f>G10*H10*I10/1000/1000000</f>
        <v>0.005184625</v>
      </c>
      <c r="G10" s="13">
        <v>295</v>
      </c>
      <c r="H10" s="13">
        <v>185</v>
      </c>
      <c r="I10" s="13">
        <v>95</v>
      </c>
      <c r="J10" s="13">
        <f>PRODUCT(D10,E10)</f>
        <v>0</v>
      </c>
      <c r="K10" s="13">
        <f>PRODUCT(D10,F10)</f>
        <v>0</v>
      </c>
    </row>
    <row r="11" spans="1:11" s="4" customFormat="1" ht="16.5">
      <c r="A11" s="13" t="s">
        <v>14</v>
      </c>
      <c r="B11" s="33" t="s">
        <v>121</v>
      </c>
      <c r="C11" s="46" t="s">
        <v>3</v>
      </c>
      <c r="D11" s="16">
        <v>0</v>
      </c>
      <c r="E11" s="13">
        <v>640</v>
      </c>
      <c r="F11" s="15">
        <f t="shared" si="2"/>
        <v>0.005184625</v>
      </c>
      <c r="G11" s="13">
        <v>295</v>
      </c>
      <c r="H11" s="13">
        <v>185</v>
      </c>
      <c r="I11" s="13">
        <v>95</v>
      </c>
      <c r="J11" s="13">
        <f t="shared" si="0"/>
        <v>0</v>
      </c>
      <c r="K11" s="13">
        <f t="shared" si="1"/>
        <v>0</v>
      </c>
    </row>
    <row r="12" spans="1:11" ht="17.25" thickBot="1">
      <c r="A12" s="19" t="s">
        <v>14</v>
      </c>
      <c r="B12" s="34" t="s">
        <v>123</v>
      </c>
      <c r="C12" s="48" t="s">
        <v>122</v>
      </c>
      <c r="D12" s="20">
        <v>0</v>
      </c>
      <c r="E12" s="19">
        <v>696</v>
      </c>
      <c r="F12" s="21">
        <f t="shared" si="2"/>
        <v>0.005184625</v>
      </c>
      <c r="G12" s="19">
        <v>295</v>
      </c>
      <c r="H12" s="19">
        <v>185</v>
      </c>
      <c r="I12" s="19">
        <v>95</v>
      </c>
      <c r="J12" s="19">
        <f t="shared" si="0"/>
        <v>0</v>
      </c>
      <c r="K12" s="19">
        <f t="shared" si="1"/>
        <v>0</v>
      </c>
    </row>
    <row r="13" spans="1:11" ht="16.5">
      <c r="A13" s="66" t="s">
        <v>15</v>
      </c>
      <c r="B13" s="51" t="s">
        <v>125</v>
      </c>
      <c r="C13" s="52" t="s">
        <v>124</v>
      </c>
      <c r="D13" s="67">
        <v>0</v>
      </c>
      <c r="E13" s="54">
        <v>1408</v>
      </c>
      <c r="F13" s="55">
        <f t="shared" si="2"/>
        <v>0.005184625</v>
      </c>
      <c r="G13" s="54">
        <v>295</v>
      </c>
      <c r="H13" s="54">
        <v>185</v>
      </c>
      <c r="I13" s="54">
        <v>95</v>
      </c>
      <c r="J13" s="54">
        <f t="shared" si="0"/>
        <v>0</v>
      </c>
      <c r="K13" s="56">
        <f t="shared" si="1"/>
        <v>0</v>
      </c>
    </row>
    <row r="14" spans="1:11" ht="16.5">
      <c r="A14" s="68" t="s">
        <v>15</v>
      </c>
      <c r="B14" s="33" t="s">
        <v>96</v>
      </c>
      <c r="C14" s="46" t="s">
        <v>87</v>
      </c>
      <c r="D14" s="16">
        <v>0</v>
      </c>
      <c r="E14" s="13">
        <v>886</v>
      </c>
      <c r="F14" s="15">
        <f t="shared" si="2"/>
        <v>0.005184625</v>
      </c>
      <c r="G14" s="13">
        <v>295</v>
      </c>
      <c r="H14" s="13">
        <v>185</v>
      </c>
      <c r="I14" s="13">
        <v>95</v>
      </c>
      <c r="J14" s="13">
        <f t="shared" si="0"/>
        <v>0</v>
      </c>
      <c r="K14" s="58">
        <f t="shared" si="1"/>
        <v>0</v>
      </c>
    </row>
    <row r="15" spans="1:11" ht="16.5">
      <c r="A15" s="68" t="s">
        <v>15</v>
      </c>
      <c r="B15" s="33" t="s">
        <v>126</v>
      </c>
      <c r="C15" s="46" t="s">
        <v>88</v>
      </c>
      <c r="D15" s="16">
        <v>0</v>
      </c>
      <c r="E15" s="13">
        <v>886</v>
      </c>
      <c r="F15" s="15">
        <f aca="true" t="shared" si="3" ref="F15:F21">G15*H15*I15/1000/1000000</f>
        <v>0.005184625</v>
      </c>
      <c r="G15" s="13">
        <v>295</v>
      </c>
      <c r="H15" s="13">
        <v>185</v>
      </c>
      <c r="I15" s="13">
        <v>95</v>
      </c>
      <c r="J15" s="13">
        <f aca="true" t="shared" si="4" ref="J15:J21">PRODUCT(D15,E15)</f>
        <v>0</v>
      </c>
      <c r="K15" s="58">
        <f aca="true" t="shared" si="5" ref="K15:K21">PRODUCT(D15,F15)</f>
        <v>0</v>
      </c>
    </row>
    <row r="16" spans="1:11" ht="16.5">
      <c r="A16" s="68" t="s">
        <v>15</v>
      </c>
      <c r="B16" s="33" t="s">
        <v>127</v>
      </c>
      <c r="C16" s="46" t="s">
        <v>89</v>
      </c>
      <c r="D16" s="16">
        <v>0</v>
      </c>
      <c r="E16" s="13">
        <v>886</v>
      </c>
      <c r="F16" s="15">
        <f t="shared" si="3"/>
        <v>0.005184625</v>
      </c>
      <c r="G16" s="13">
        <v>295</v>
      </c>
      <c r="H16" s="13">
        <v>185</v>
      </c>
      <c r="I16" s="13">
        <v>95</v>
      </c>
      <c r="J16" s="13">
        <f t="shared" si="4"/>
        <v>0</v>
      </c>
      <c r="K16" s="58">
        <f t="shared" si="5"/>
        <v>0</v>
      </c>
    </row>
    <row r="17" spans="1:11" ht="16.5">
      <c r="A17" s="68" t="s">
        <v>15</v>
      </c>
      <c r="B17" s="33" t="s">
        <v>97</v>
      </c>
      <c r="C17" s="46" t="s">
        <v>90</v>
      </c>
      <c r="D17" s="16">
        <v>0</v>
      </c>
      <c r="E17" s="13">
        <v>886</v>
      </c>
      <c r="F17" s="15">
        <f t="shared" si="3"/>
        <v>0.005184625</v>
      </c>
      <c r="G17" s="13">
        <v>295</v>
      </c>
      <c r="H17" s="13">
        <v>185</v>
      </c>
      <c r="I17" s="13">
        <v>95</v>
      </c>
      <c r="J17" s="13">
        <f t="shared" si="4"/>
        <v>0</v>
      </c>
      <c r="K17" s="58">
        <f t="shared" si="5"/>
        <v>0</v>
      </c>
    </row>
    <row r="18" spans="1:11" ht="16.5">
      <c r="A18" s="68" t="s">
        <v>15</v>
      </c>
      <c r="B18" s="33" t="s">
        <v>98</v>
      </c>
      <c r="C18" s="46" t="s">
        <v>91</v>
      </c>
      <c r="D18" s="16">
        <v>0</v>
      </c>
      <c r="E18" s="13">
        <v>886</v>
      </c>
      <c r="F18" s="15">
        <f t="shared" si="3"/>
        <v>0.005184625</v>
      </c>
      <c r="G18" s="13">
        <v>295</v>
      </c>
      <c r="H18" s="13">
        <v>185</v>
      </c>
      <c r="I18" s="13">
        <v>95</v>
      </c>
      <c r="J18" s="13">
        <f t="shared" si="4"/>
        <v>0</v>
      </c>
      <c r="K18" s="58">
        <f t="shared" si="5"/>
        <v>0</v>
      </c>
    </row>
    <row r="19" spans="1:11" ht="16.5">
      <c r="A19" s="68" t="s">
        <v>15</v>
      </c>
      <c r="B19" s="33" t="s">
        <v>128</v>
      </c>
      <c r="C19" s="47" t="s">
        <v>222</v>
      </c>
      <c r="D19" s="16">
        <v>0</v>
      </c>
      <c r="E19" s="13">
        <v>886</v>
      </c>
      <c r="F19" s="15">
        <f t="shared" si="3"/>
        <v>0.005184625</v>
      </c>
      <c r="G19" s="13">
        <v>295</v>
      </c>
      <c r="H19" s="13">
        <v>185</v>
      </c>
      <c r="I19" s="13">
        <v>95</v>
      </c>
      <c r="J19" s="13">
        <f t="shared" si="4"/>
        <v>0</v>
      </c>
      <c r="K19" s="58">
        <f t="shared" si="5"/>
        <v>0</v>
      </c>
    </row>
    <row r="20" spans="1:11" ht="16.5">
      <c r="A20" s="68" t="s">
        <v>15</v>
      </c>
      <c r="B20" s="33" t="s">
        <v>129</v>
      </c>
      <c r="C20" s="47" t="s">
        <v>93</v>
      </c>
      <c r="D20" s="16">
        <v>0</v>
      </c>
      <c r="E20" s="13">
        <v>886</v>
      </c>
      <c r="F20" s="15">
        <f t="shared" si="3"/>
        <v>0.005184625</v>
      </c>
      <c r="G20" s="13">
        <v>295</v>
      </c>
      <c r="H20" s="13">
        <v>185</v>
      </c>
      <c r="I20" s="13">
        <v>95</v>
      </c>
      <c r="J20" s="13">
        <f t="shared" si="4"/>
        <v>0</v>
      </c>
      <c r="K20" s="58">
        <f t="shared" si="5"/>
        <v>0</v>
      </c>
    </row>
    <row r="21" spans="1:11" ht="17.25" thickBot="1">
      <c r="A21" s="69" t="s">
        <v>15</v>
      </c>
      <c r="B21" s="60" t="s">
        <v>130</v>
      </c>
      <c r="C21" s="70" t="s">
        <v>94</v>
      </c>
      <c r="D21" s="71">
        <v>0</v>
      </c>
      <c r="E21" s="63">
        <v>886</v>
      </c>
      <c r="F21" s="64">
        <f t="shared" si="3"/>
        <v>0.005184625</v>
      </c>
      <c r="G21" s="63">
        <v>295</v>
      </c>
      <c r="H21" s="63">
        <v>185</v>
      </c>
      <c r="I21" s="63">
        <v>95</v>
      </c>
      <c r="J21" s="63">
        <f t="shared" si="4"/>
        <v>0</v>
      </c>
      <c r="K21" s="65">
        <f t="shared" si="5"/>
        <v>0</v>
      </c>
    </row>
    <row r="22" spans="1:11" ht="18.75" customHeight="1">
      <c r="A22" s="50" t="s">
        <v>107</v>
      </c>
      <c r="B22" s="51" t="s">
        <v>131</v>
      </c>
      <c r="C22" s="52" t="s">
        <v>108</v>
      </c>
      <c r="D22" s="53">
        <v>0</v>
      </c>
      <c r="E22" s="54">
        <v>1728</v>
      </c>
      <c r="F22" s="55">
        <f t="shared" si="2"/>
        <v>0.009604799999999998</v>
      </c>
      <c r="G22" s="54">
        <v>360</v>
      </c>
      <c r="H22" s="54">
        <v>290</v>
      </c>
      <c r="I22" s="54">
        <v>92</v>
      </c>
      <c r="J22" s="54">
        <f t="shared" si="0"/>
        <v>0</v>
      </c>
      <c r="K22" s="56">
        <f t="shared" si="1"/>
        <v>0</v>
      </c>
    </row>
    <row r="23" spans="1:11" ht="16.5">
      <c r="A23" s="57" t="s">
        <v>107</v>
      </c>
      <c r="B23" s="33" t="s">
        <v>132</v>
      </c>
      <c r="C23" s="46" t="s">
        <v>12</v>
      </c>
      <c r="D23" s="18">
        <v>0</v>
      </c>
      <c r="E23" s="13">
        <v>120</v>
      </c>
      <c r="F23" s="15">
        <f t="shared" si="2"/>
        <v>0.0012705</v>
      </c>
      <c r="G23" s="13">
        <v>210</v>
      </c>
      <c r="H23" s="13">
        <v>110</v>
      </c>
      <c r="I23" s="13">
        <v>55</v>
      </c>
      <c r="J23" s="13">
        <f t="shared" si="0"/>
        <v>0</v>
      </c>
      <c r="K23" s="58">
        <f aca="true" t="shared" si="6" ref="K23:K28">PRODUCT(D23,G23)</f>
        <v>0</v>
      </c>
    </row>
    <row r="24" spans="1:11" ht="16.5">
      <c r="A24" s="57" t="s">
        <v>107</v>
      </c>
      <c r="B24" s="33" t="s">
        <v>133</v>
      </c>
      <c r="C24" s="46" t="s">
        <v>6</v>
      </c>
      <c r="D24" s="18">
        <v>0</v>
      </c>
      <c r="E24" s="13">
        <v>170</v>
      </c>
      <c r="F24" s="15">
        <f t="shared" si="2"/>
        <v>0.0012705</v>
      </c>
      <c r="G24" s="13">
        <v>210</v>
      </c>
      <c r="H24" s="13">
        <v>110</v>
      </c>
      <c r="I24" s="13">
        <v>55</v>
      </c>
      <c r="J24" s="13">
        <f t="shared" si="0"/>
        <v>0</v>
      </c>
      <c r="K24" s="58">
        <f t="shared" si="6"/>
        <v>0</v>
      </c>
    </row>
    <row r="25" spans="1:11" ht="16.5">
      <c r="A25" s="57" t="s">
        <v>107</v>
      </c>
      <c r="B25" s="33" t="s">
        <v>134</v>
      </c>
      <c r="C25" s="46" t="s">
        <v>7</v>
      </c>
      <c r="D25" s="18">
        <v>0</v>
      </c>
      <c r="E25" s="13">
        <v>162</v>
      </c>
      <c r="F25" s="15">
        <f t="shared" si="2"/>
        <v>0.0012705</v>
      </c>
      <c r="G25" s="13">
        <v>210</v>
      </c>
      <c r="H25" s="13">
        <v>110</v>
      </c>
      <c r="I25" s="13">
        <v>55</v>
      </c>
      <c r="J25" s="13">
        <f t="shared" si="0"/>
        <v>0</v>
      </c>
      <c r="K25" s="58">
        <f t="shared" si="6"/>
        <v>0</v>
      </c>
    </row>
    <row r="26" spans="1:11" ht="16.5">
      <c r="A26" s="57" t="s">
        <v>107</v>
      </c>
      <c r="B26" s="33" t="s">
        <v>135</v>
      </c>
      <c r="C26" s="46" t="s">
        <v>9</v>
      </c>
      <c r="D26" s="18">
        <v>0</v>
      </c>
      <c r="E26" s="13">
        <v>162</v>
      </c>
      <c r="F26" s="15">
        <f t="shared" si="2"/>
        <v>0.0012705</v>
      </c>
      <c r="G26" s="13">
        <v>210</v>
      </c>
      <c r="H26" s="13">
        <v>110</v>
      </c>
      <c r="I26" s="13">
        <v>55</v>
      </c>
      <c r="J26" s="13">
        <f t="shared" si="0"/>
        <v>0</v>
      </c>
      <c r="K26" s="58">
        <f t="shared" si="6"/>
        <v>0</v>
      </c>
    </row>
    <row r="27" spans="1:11" ht="17.25" thickBot="1">
      <c r="A27" s="59" t="s">
        <v>107</v>
      </c>
      <c r="B27" s="60" t="s">
        <v>136</v>
      </c>
      <c r="C27" s="61" t="s">
        <v>8</v>
      </c>
      <c r="D27" s="62">
        <v>0</v>
      </c>
      <c r="E27" s="63">
        <v>162</v>
      </c>
      <c r="F27" s="64">
        <f t="shared" si="2"/>
        <v>0.0012705</v>
      </c>
      <c r="G27" s="63">
        <v>210</v>
      </c>
      <c r="H27" s="63">
        <v>110</v>
      </c>
      <c r="I27" s="63">
        <v>55</v>
      </c>
      <c r="J27" s="63">
        <f t="shared" si="0"/>
        <v>0</v>
      </c>
      <c r="K27" s="65">
        <f t="shared" si="6"/>
        <v>0</v>
      </c>
    </row>
    <row r="28" spans="1:11" ht="16.5">
      <c r="A28" s="27" t="s">
        <v>109</v>
      </c>
      <c r="B28" s="36" t="s">
        <v>139</v>
      </c>
      <c r="C28" s="49" t="s">
        <v>137</v>
      </c>
      <c r="D28" s="28">
        <v>0</v>
      </c>
      <c r="E28" s="27">
        <v>782</v>
      </c>
      <c r="F28" s="29">
        <f t="shared" si="2"/>
        <v>0.005184625</v>
      </c>
      <c r="G28" s="27">
        <v>295</v>
      </c>
      <c r="H28" s="27">
        <v>185</v>
      </c>
      <c r="I28" s="27">
        <v>95</v>
      </c>
      <c r="J28" s="27">
        <f t="shared" si="0"/>
        <v>0</v>
      </c>
      <c r="K28" s="27">
        <f t="shared" si="6"/>
        <v>0</v>
      </c>
    </row>
    <row r="29" spans="1:11" ht="16.5">
      <c r="A29" s="13" t="s">
        <v>109</v>
      </c>
      <c r="B29" s="33" t="s">
        <v>105</v>
      </c>
      <c r="C29" s="46" t="s">
        <v>138</v>
      </c>
      <c r="D29" s="16">
        <v>0</v>
      </c>
      <c r="E29" s="13">
        <v>782</v>
      </c>
      <c r="F29" s="15">
        <f>G29*H29*I29/1000/1000000</f>
        <v>0.005184625</v>
      </c>
      <c r="G29" s="13">
        <v>295</v>
      </c>
      <c r="H29" s="13">
        <v>185</v>
      </c>
      <c r="I29" s="13">
        <v>95</v>
      </c>
      <c r="J29" s="13">
        <f>PRODUCT(D29,E29)</f>
        <v>0</v>
      </c>
      <c r="K29" s="13">
        <f>PRODUCT(D29,G29)</f>
        <v>0</v>
      </c>
    </row>
    <row r="30" spans="1:11" ht="17.25" thickBot="1">
      <c r="A30" s="19" t="s">
        <v>109</v>
      </c>
      <c r="B30" s="34" t="s">
        <v>140</v>
      </c>
      <c r="C30" s="48" t="s">
        <v>111</v>
      </c>
      <c r="D30" s="20">
        <v>0</v>
      </c>
      <c r="E30" s="19">
        <v>782</v>
      </c>
      <c r="F30" s="21">
        <f>G30*H30*I30/1000/1000000</f>
        <v>0.005184625</v>
      </c>
      <c r="G30" s="19">
        <v>295</v>
      </c>
      <c r="H30" s="19">
        <v>185</v>
      </c>
      <c r="I30" s="19">
        <v>95</v>
      </c>
      <c r="J30" s="19">
        <f>PRODUCT(D30,E30)</f>
        <v>0</v>
      </c>
      <c r="K30" s="19">
        <f>PRODUCT(D30,G30)</f>
        <v>0</v>
      </c>
    </row>
    <row r="31" spans="1:11" s="4" customFormat="1" ht="16.5">
      <c r="A31" s="66" t="s">
        <v>16</v>
      </c>
      <c r="B31" s="51" t="s">
        <v>141</v>
      </c>
      <c r="C31" s="52" t="s">
        <v>5</v>
      </c>
      <c r="D31" s="67">
        <v>0</v>
      </c>
      <c r="E31" s="54">
        <v>850</v>
      </c>
      <c r="F31" s="55">
        <f t="shared" si="2"/>
        <v>0.005184625</v>
      </c>
      <c r="G31" s="54">
        <v>295</v>
      </c>
      <c r="H31" s="54">
        <v>185</v>
      </c>
      <c r="I31" s="54">
        <v>95</v>
      </c>
      <c r="J31" s="54">
        <f t="shared" si="0"/>
        <v>0</v>
      </c>
      <c r="K31" s="56">
        <f aca="true" t="shared" si="7" ref="K31:K44">PRODUCT(D31,F31)</f>
        <v>0</v>
      </c>
    </row>
    <row r="32" spans="1:11" s="4" customFormat="1" ht="16.5">
      <c r="A32" s="68" t="s">
        <v>16</v>
      </c>
      <c r="B32" s="33" t="s">
        <v>143</v>
      </c>
      <c r="C32" s="46" t="s">
        <v>142</v>
      </c>
      <c r="D32" s="16">
        <v>0</v>
      </c>
      <c r="E32" s="13">
        <v>790</v>
      </c>
      <c r="F32" s="15">
        <f t="shared" si="2"/>
        <v>0.005184625</v>
      </c>
      <c r="G32" s="13">
        <v>295</v>
      </c>
      <c r="H32" s="13">
        <v>185</v>
      </c>
      <c r="I32" s="13">
        <v>95</v>
      </c>
      <c r="J32" s="13">
        <f t="shared" si="0"/>
        <v>0</v>
      </c>
      <c r="K32" s="58">
        <f t="shared" si="7"/>
        <v>0</v>
      </c>
    </row>
    <row r="33" spans="1:11" s="4" customFormat="1" ht="16.5">
      <c r="A33" s="68" t="s">
        <v>16</v>
      </c>
      <c r="B33" s="33" t="s">
        <v>144</v>
      </c>
      <c r="C33" s="46" t="s">
        <v>99</v>
      </c>
      <c r="D33" s="16">
        <v>0</v>
      </c>
      <c r="E33" s="13">
        <v>790</v>
      </c>
      <c r="F33" s="15">
        <f>G33*H33*I33/1000/1000000</f>
        <v>0.005184625</v>
      </c>
      <c r="G33" s="13">
        <v>295</v>
      </c>
      <c r="H33" s="13">
        <v>185</v>
      </c>
      <c r="I33" s="13">
        <v>95</v>
      </c>
      <c r="J33" s="13">
        <f>PRODUCT(D33,E33)</f>
        <v>0</v>
      </c>
      <c r="K33" s="58">
        <f>PRODUCT(D33,F33)</f>
        <v>0</v>
      </c>
    </row>
    <row r="34" spans="1:11" s="4" customFormat="1" ht="17.25" thickBot="1">
      <c r="A34" s="69" t="s">
        <v>16</v>
      </c>
      <c r="B34" s="60" t="s">
        <v>145</v>
      </c>
      <c r="C34" s="61" t="s">
        <v>100</v>
      </c>
      <c r="D34" s="71">
        <v>0</v>
      </c>
      <c r="E34" s="63">
        <v>790</v>
      </c>
      <c r="F34" s="64">
        <f>G34*H34*I34/1000/1000000</f>
        <v>0.005184625</v>
      </c>
      <c r="G34" s="63">
        <v>295</v>
      </c>
      <c r="H34" s="63">
        <v>185</v>
      </c>
      <c r="I34" s="63">
        <v>95</v>
      </c>
      <c r="J34" s="63">
        <f>PRODUCT(D34,E34)</f>
        <v>0</v>
      </c>
      <c r="K34" s="65">
        <f>PRODUCT(D34,F34)</f>
        <v>0</v>
      </c>
    </row>
    <row r="35" spans="1:11" s="4" customFormat="1" ht="16.5">
      <c r="A35" s="79" t="s">
        <v>16</v>
      </c>
      <c r="B35" s="36" t="s">
        <v>146</v>
      </c>
      <c r="C35" s="78" t="s">
        <v>223</v>
      </c>
      <c r="D35" s="28">
        <v>0</v>
      </c>
      <c r="E35" s="27">
        <v>790</v>
      </c>
      <c r="F35" s="29">
        <f>G35*H35*I35/1000/1000000</f>
        <v>0.005184625</v>
      </c>
      <c r="G35" s="27">
        <v>295</v>
      </c>
      <c r="H35" s="27">
        <v>185</v>
      </c>
      <c r="I35" s="27">
        <v>95</v>
      </c>
      <c r="J35" s="27">
        <f>PRODUCT(D35,E35)</f>
        <v>0</v>
      </c>
      <c r="K35" s="80">
        <f>PRODUCT(D35,F35)</f>
        <v>0</v>
      </c>
    </row>
    <row r="36" spans="1:11" s="4" customFormat="1" ht="21" customHeight="1">
      <c r="A36" s="68" t="s">
        <v>16</v>
      </c>
      <c r="B36" s="33" t="s">
        <v>101</v>
      </c>
      <c r="C36" s="46" t="s">
        <v>23</v>
      </c>
      <c r="D36" s="16">
        <v>0</v>
      </c>
      <c r="E36" s="13">
        <v>1008</v>
      </c>
      <c r="F36" s="15">
        <f t="shared" si="2"/>
        <v>0.005184625</v>
      </c>
      <c r="G36" s="13">
        <v>295</v>
      </c>
      <c r="H36" s="13">
        <v>185</v>
      </c>
      <c r="I36" s="13">
        <v>95</v>
      </c>
      <c r="J36" s="13">
        <f t="shared" si="0"/>
        <v>0</v>
      </c>
      <c r="K36" s="58">
        <f t="shared" si="7"/>
        <v>0</v>
      </c>
    </row>
    <row r="37" spans="1:11" s="4" customFormat="1" ht="21" customHeight="1">
      <c r="A37" s="68" t="s">
        <v>16</v>
      </c>
      <c r="B37" s="33" t="s">
        <v>147</v>
      </c>
      <c r="C37" s="47" t="s">
        <v>224</v>
      </c>
      <c r="D37" s="16">
        <v>0</v>
      </c>
      <c r="E37" s="13">
        <v>1008</v>
      </c>
      <c r="F37" s="15">
        <f>G37*H37*I37/1000/1000000</f>
        <v>0.005184625</v>
      </c>
      <c r="G37" s="13">
        <v>295</v>
      </c>
      <c r="H37" s="13">
        <v>185</v>
      </c>
      <c r="I37" s="13">
        <v>95</v>
      </c>
      <c r="J37" s="13">
        <f>PRODUCT(D37,E37)</f>
        <v>0</v>
      </c>
      <c r="K37" s="58">
        <f>PRODUCT(D37,F37)</f>
        <v>0</v>
      </c>
    </row>
    <row r="38" spans="1:11" s="4" customFormat="1" ht="21" customHeight="1">
      <c r="A38" s="68" t="s">
        <v>16</v>
      </c>
      <c r="B38" s="33" t="s">
        <v>148</v>
      </c>
      <c r="C38" s="46" t="s">
        <v>24</v>
      </c>
      <c r="D38" s="16">
        <v>0</v>
      </c>
      <c r="E38" s="13">
        <v>1118</v>
      </c>
      <c r="F38" s="15">
        <f t="shared" si="2"/>
        <v>0.005184625</v>
      </c>
      <c r="G38" s="13">
        <v>295</v>
      </c>
      <c r="H38" s="13">
        <v>185</v>
      </c>
      <c r="I38" s="13">
        <v>95</v>
      </c>
      <c r="J38" s="13">
        <f t="shared" si="0"/>
        <v>0</v>
      </c>
      <c r="K38" s="58">
        <f t="shared" si="7"/>
        <v>0</v>
      </c>
    </row>
    <row r="39" spans="1:11" s="4" customFormat="1" ht="21" customHeight="1" thickBot="1">
      <c r="A39" s="69" t="s">
        <v>16</v>
      </c>
      <c r="B39" s="60" t="s">
        <v>149</v>
      </c>
      <c r="C39" s="70" t="s">
        <v>225</v>
      </c>
      <c r="D39" s="71">
        <v>0</v>
      </c>
      <c r="E39" s="63">
        <v>1118</v>
      </c>
      <c r="F39" s="64">
        <f>G39*H39*I39/1000/1000000</f>
        <v>0.005184625</v>
      </c>
      <c r="G39" s="63">
        <v>295</v>
      </c>
      <c r="H39" s="63">
        <v>185</v>
      </c>
      <c r="I39" s="63">
        <v>95</v>
      </c>
      <c r="J39" s="63">
        <f>PRODUCT(D39,E39)</f>
        <v>0</v>
      </c>
      <c r="K39" s="65">
        <f>PRODUCT(D39,F39)</f>
        <v>0</v>
      </c>
    </row>
    <row r="40" spans="1:11" ht="16.5">
      <c r="A40" s="27" t="s">
        <v>17</v>
      </c>
      <c r="B40" s="36" t="s">
        <v>150</v>
      </c>
      <c r="C40" s="49" t="s">
        <v>4</v>
      </c>
      <c r="D40" s="28">
        <v>0</v>
      </c>
      <c r="E40" s="27">
        <v>862</v>
      </c>
      <c r="F40" s="29">
        <f t="shared" si="2"/>
        <v>0.004959</v>
      </c>
      <c r="G40" s="27">
        <v>180</v>
      </c>
      <c r="H40" s="27">
        <v>190</v>
      </c>
      <c r="I40" s="27">
        <v>145</v>
      </c>
      <c r="J40" s="27">
        <f t="shared" si="0"/>
        <v>0</v>
      </c>
      <c r="K40" s="27">
        <f t="shared" si="7"/>
        <v>0</v>
      </c>
    </row>
    <row r="41" spans="1:11" ht="16.5">
      <c r="A41" s="13" t="s">
        <v>17</v>
      </c>
      <c r="B41" s="33" t="s">
        <v>151</v>
      </c>
      <c r="C41" s="46" t="s">
        <v>13</v>
      </c>
      <c r="D41" s="16">
        <v>0</v>
      </c>
      <c r="E41" s="13">
        <v>2535</v>
      </c>
      <c r="F41" s="15">
        <f t="shared" si="2"/>
        <v>0.012635</v>
      </c>
      <c r="G41" s="13">
        <v>350</v>
      </c>
      <c r="H41" s="13">
        <v>190</v>
      </c>
      <c r="I41" s="13">
        <v>190</v>
      </c>
      <c r="J41" s="13">
        <f t="shared" si="0"/>
        <v>0</v>
      </c>
      <c r="K41" s="13">
        <f t="shared" si="7"/>
        <v>0</v>
      </c>
    </row>
    <row r="42" spans="1:11" ht="16.5">
      <c r="A42" s="13" t="s">
        <v>17</v>
      </c>
      <c r="B42" s="33" t="s">
        <v>152</v>
      </c>
      <c r="C42" s="46" t="s">
        <v>22</v>
      </c>
      <c r="D42" s="16">
        <v>0</v>
      </c>
      <c r="E42" s="13">
        <v>2330</v>
      </c>
      <c r="F42" s="15">
        <f t="shared" si="2"/>
        <v>0.00757575</v>
      </c>
      <c r="G42" s="13">
        <v>185</v>
      </c>
      <c r="H42" s="13">
        <v>195</v>
      </c>
      <c r="I42" s="13">
        <v>210</v>
      </c>
      <c r="J42" s="13">
        <f t="shared" si="0"/>
        <v>0</v>
      </c>
      <c r="K42" s="13">
        <f t="shared" si="7"/>
        <v>0</v>
      </c>
    </row>
    <row r="43" spans="1:11" ht="16.5">
      <c r="A43" s="13" t="s">
        <v>18</v>
      </c>
      <c r="B43" s="33" t="s">
        <v>153</v>
      </c>
      <c r="C43" s="46" t="s">
        <v>1</v>
      </c>
      <c r="D43" s="16">
        <v>0</v>
      </c>
      <c r="E43" s="13">
        <v>1422</v>
      </c>
      <c r="F43" s="15">
        <f t="shared" si="2"/>
        <v>0.00482125</v>
      </c>
      <c r="G43" s="13">
        <v>190</v>
      </c>
      <c r="H43" s="13">
        <v>175</v>
      </c>
      <c r="I43" s="13">
        <v>145</v>
      </c>
      <c r="J43" s="13">
        <f t="shared" si="0"/>
        <v>0</v>
      </c>
      <c r="K43" s="13">
        <f t="shared" si="7"/>
        <v>0</v>
      </c>
    </row>
    <row r="44" spans="1:11" ht="17.25" thickBot="1">
      <c r="A44" s="19" t="s">
        <v>18</v>
      </c>
      <c r="B44" s="34" t="s">
        <v>154</v>
      </c>
      <c r="C44" s="48" t="s">
        <v>2</v>
      </c>
      <c r="D44" s="20">
        <v>0</v>
      </c>
      <c r="E44" s="19">
        <v>2770</v>
      </c>
      <c r="F44" s="21">
        <f t="shared" si="2"/>
        <v>0.00745875</v>
      </c>
      <c r="G44" s="19">
        <v>225</v>
      </c>
      <c r="H44" s="19">
        <v>170</v>
      </c>
      <c r="I44" s="19">
        <v>195</v>
      </c>
      <c r="J44" s="19">
        <f t="shared" si="0"/>
        <v>0</v>
      </c>
      <c r="K44" s="19">
        <f t="shared" si="7"/>
        <v>0</v>
      </c>
    </row>
    <row r="45" spans="1:11" ht="17.25" thickBot="1">
      <c r="A45" s="22"/>
      <c r="B45" s="35"/>
      <c r="C45" s="39" t="s">
        <v>217</v>
      </c>
      <c r="D45" s="23"/>
      <c r="E45" s="23"/>
      <c r="F45" s="24"/>
      <c r="G45" s="23"/>
      <c r="H45" s="23"/>
      <c r="I45" s="23"/>
      <c r="J45" s="25">
        <f>SUM(J3:J44)</f>
        <v>0</v>
      </c>
      <c r="K45" s="26">
        <f>SUM(K3:K44)</f>
        <v>0</v>
      </c>
    </row>
    <row r="46" spans="1:11" s="3" customFormat="1" ht="16.5">
      <c r="A46" s="27" t="s">
        <v>110</v>
      </c>
      <c r="B46" s="36" t="s">
        <v>180</v>
      </c>
      <c r="C46" s="40" t="s">
        <v>83</v>
      </c>
      <c r="D46" s="28">
        <v>0</v>
      </c>
      <c r="E46" s="27">
        <v>14</v>
      </c>
      <c r="F46" s="29">
        <f aca="true" t="shared" si="8" ref="F46:F77">G46*H46*I46/1000/1000000</f>
        <v>0.000243</v>
      </c>
      <c r="G46" s="27">
        <v>135</v>
      </c>
      <c r="H46" s="27">
        <v>72</v>
      </c>
      <c r="I46" s="27">
        <v>25</v>
      </c>
      <c r="J46" s="27">
        <f t="shared" si="0"/>
        <v>0</v>
      </c>
      <c r="K46" s="27">
        <f aca="true" t="shared" si="9" ref="K46:K77">PRODUCT(D46,F46)</f>
        <v>0</v>
      </c>
    </row>
    <row r="47" spans="1:11" ht="16.5">
      <c r="A47" s="13" t="s">
        <v>110</v>
      </c>
      <c r="B47" s="33" t="s">
        <v>159</v>
      </c>
      <c r="C47" s="17" t="s">
        <v>84</v>
      </c>
      <c r="D47" s="16">
        <v>0</v>
      </c>
      <c r="E47" s="13">
        <v>28</v>
      </c>
      <c r="F47" s="15">
        <f t="shared" si="8"/>
        <v>0.000243</v>
      </c>
      <c r="G47" s="13">
        <v>135</v>
      </c>
      <c r="H47" s="13">
        <v>72</v>
      </c>
      <c r="I47" s="13">
        <v>25</v>
      </c>
      <c r="J47" s="13">
        <f t="shared" si="0"/>
        <v>0</v>
      </c>
      <c r="K47" s="13">
        <f t="shared" si="9"/>
        <v>0</v>
      </c>
    </row>
    <row r="48" spans="1:11" ht="16.5">
      <c r="A48" s="13" t="s">
        <v>110</v>
      </c>
      <c r="B48" s="33" t="s">
        <v>184</v>
      </c>
      <c r="C48" s="17" t="s">
        <v>25</v>
      </c>
      <c r="D48" s="16">
        <v>0</v>
      </c>
      <c r="E48" s="13">
        <v>14</v>
      </c>
      <c r="F48" s="15">
        <f t="shared" si="8"/>
        <v>0.000243</v>
      </c>
      <c r="G48" s="13">
        <v>135</v>
      </c>
      <c r="H48" s="13">
        <v>72</v>
      </c>
      <c r="I48" s="13">
        <v>25</v>
      </c>
      <c r="J48" s="13">
        <f t="shared" si="0"/>
        <v>0</v>
      </c>
      <c r="K48" s="13">
        <f t="shared" si="9"/>
        <v>0</v>
      </c>
    </row>
    <row r="49" spans="1:11" ht="16.5">
      <c r="A49" s="13" t="s">
        <v>110</v>
      </c>
      <c r="B49" s="33" t="s">
        <v>170</v>
      </c>
      <c r="C49" s="17" t="s">
        <v>71</v>
      </c>
      <c r="D49" s="16">
        <v>0</v>
      </c>
      <c r="E49" s="13"/>
      <c r="F49" s="15">
        <f t="shared" si="8"/>
        <v>0.003654</v>
      </c>
      <c r="G49" s="13">
        <v>290</v>
      </c>
      <c r="H49" s="13">
        <v>180</v>
      </c>
      <c r="I49" s="13">
        <v>70</v>
      </c>
      <c r="J49" s="13">
        <f t="shared" si="0"/>
        <v>0</v>
      </c>
      <c r="K49" s="13">
        <f t="shared" si="9"/>
        <v>0</v>
      </c>
    </row>
    <row r="50" spans="1:11" ht="16.5">
      <c r="A50" s="13" t="s">
        <v>110</v>
      </c>
      <c r="B50" s="33" t="s">
        <v>168</v>
      </c>
      <c r="C50" s="17" t="s">
        <v>72</v>
      </c>
      <c r="D50" s="16">
        <v>0</v>
      </c>
      <c r="E50" s="13">
        <v>368</v>
      </c>
      <c r="F50" s="15">
        <f t="shared" si="8"/>
        <v>0.003654</v>
      </c>
      <c r="G50" s="13">
        <v>290</v>
      </c>
      <c r="H50" s="13">
        <v>180</v>
      </c>
      <c r="I50" s="13">
        <v>70</v>
      </c>
      <c r="J50" s="13">
        <f t="shared" si="0"/>
        <v>0</v>
      </c>
      <c r="K50" s="13">
        <f t="shared" si="9"/>
        <v>0</v>
      </c>
    </row>
    <row r="51" spans="1:11" ht="16.5">
      <c r="A51" s="13" t="s">
        <v>110</v>
      </c>
      <c r="B51" s="33" t="s">
        <v>164</v>
      </c>
      <c r="C51" s="17" t="s">
        <v>44</v>
      </c>
      <c r="D51" s="16">
        <v>0</v>
      </c>
      <c r="E51" s="13"/>
      <c r="F51" s="42">
        <f t="shared" si="8"/>
        <v>3.375E-06</v>
      </c>
      <c r="G51" s="43">
        <v>15</v>
      </c>
      <c r="H51" s="43">
        <v>15</v>
      </c>
      <c r="I51" s="43">
        <v>15</v>
      </c>
      <c r="J51" s="13">
        <f t="shared" si="0"/>
        <v>0</v>
      </c>
      <c r="K51" s="13">
        <f t="shared" si="9"/>
        <v>0</v>
      </c>
    </row>
    <row r="52" spans="1:11" ht="16.5">
      <c r="A52" s="13" t="s">
        <v>110</v>
      </c>
      <c r="B52" s="33" t="s">
        <v>176</v>
      </c>
      <c r="C52" s="17" t="s">
        <v>26</v>
      </c>
      <c r="D52" s="16">
        <v>0</v>
      </c>
      <c r="E52" s="13">
        <v>60</v>
      </c>
      <c r="F52" s="15">
        <f t="shared" si="8"/>
        <v>0.000243</v>
      </c>
      <c r="G52" s="13">
        <v>135</v>
      </c>
      <c r="H52" s="13">
        <v>72</v>
      </c>
      <c r="I52" s="13">
        <v>25</v>
      </c>
      <c r="J52" s="13">
        <f t="shared" si="0"/>
        <v>0</v>
      </c>
      <c r="K52" s="13">
        <f t="shared" si="9"/>
        <v>0</v>
      </c>
    </row>
    <row r="53" spans="1:11" ht="16.5">
      <c r="A53" s="13" t="s">
        <v>110</v>
      </c>
      <c r="B53" s="33" t="s">
        <v>191</v>
      </c>
      <c r="C53" s="17" t="s">
        <v>45</v>
      </c>
      <c r="D53" s="16">
        <v>0</v>
      </c>
      <c r="E53" s="13">
        <v>28</v>
      </c>
      <c r="F53" s="15">
        <f t="shared" si="8"/>
        <v>0.000243</v>
      </c>
      <c r="G53" s="13">
        <v>135</v>
      </c>
      <c r="H53" s="13">
        <v>72</v>
      </c>
      <c r="I53" s="13">
        <v>25</v>
      </c>
      <c r="J53" s="13">
        <f t="shared" si="0"/>
        <v>0</v>
      </c>
      <c r="K53" s="13">
        <f t="shared" si="9"/>
        <v>0</v>
      </c>
    </row>
    <row r="54" spans="1:11" ht="33">
      <c r="A54" s="13" t="s">
        <v>110</v>
      </c>
      <c r="B54" s="33" t="s">
        <v>185</v>
      </c>
      <c r="C54" s="17" t="s">
        <v>30</v>
      </c>
      <c r="D54" s="16">
        <v>0</v>
      </c>
      <c r="E54" s="13">
        <v>10</v>
      </c>
      <c r="F54" s="42">
        <f t="shared" si="8"/>
        <v>0.00745875</v>
      </c>
      <c r="G54" s="43">
        <v>225</v>
      </c>
      <c r="H54" s="43">
        <v>170</v>
      </c>
      <c r="I54" s="43">
        <v>195</v>
      </c>
      <c r="J54" s="13">
        <f t="shared" si="0"/>
        <v>0</v>
      </c>
      <c r="K54" s="13">
        <f t="shared" si="9"/>
        <v>0</v>
      </c>
    </row>
    <row r="55" spans="1:11" ht="16.5">
      <c r="A55" s="13" t="s">
        <v>110</v>
      </c>
      <c r="B55" s="33" t="s">
        <v>208</v>
      </c>
      <c r="C55" s="17" t="s">
        <v>27</v>
      </c>
      <c r="D55" s="16">
        <v>0</v>
      </c>
      <c r="E55" s="13">
        <v>22</v>
      </c>
      <c r="F55" s="15">
        <f t="shared" si="8"/>
        <v>0.000243</v>
      </c>
      <c r="G55" s="13">
        <v>135</v>
      </c>
      <c r="H55" s="13">
        <v>72</v>
      </c>
      <c r="I55" s="13">
        <v>25</v>
      </c>
      <c r="J55" s="13">
        <f t="shared" si="0"/>
        <v>0</v>
      </c>
      <c r="K55" s="13">
        <f t="shared" si="9"/>
        <v>0</v>
      </c>
    </row>
    <row r="56" spans="1:11" ht="33">
      <c r="A56" s="13" t="s">
        <v>110</v>
      </c>
      <c r="B56" s="33" t="s">
        <v>172</v>
      </c>
      <c r="C56" s="17" t="s">
        <v>28</v>
      </c>
      <c r="D56" s="16">
        <v>0</v>
      </c>
      <c r="E56" s="13">
        <v>22</v>
      </c>
      <c r="F56" s="15">
        <f t="shared" si="8"/>
        <v>0.000243</v>
      </c>
      <c r="G56" s="13">
        <v>135</v>
      </c>
      <c r="H56" s="13">
        <v>72</v>
      </c>
      <c r="I56" s="13">
        <v>25</v>
      </c>
      <c r="J56" s="13">
        <f t="shared" si="0"/>
        <v>0</v>
      </c>
      <c r="K56" s="13">
        <f t="shared" si="9"/>
        <v>0</v>
      </c>
    </row>
    <row r="57" spans="1:11" ht="16.5">
      <c r="A57" s="13" t="s">
        <v>110</v>
      </c>
      <c r="B57" s="33" t="s">
        <v>174</v>
      </c>
      <c r="C57" s="17" t="s">
        <v>29</v>
      </c>
      <c r="D57" s="16">
        <v>0</v>
      </c>
      <c r="E57" s="13">
        <v>72</v>
      </c>
      <c r="F57" s="15">
        <f t="shared" si="8"/>
        <v>0.000342</v>
      </c>
      <c r="G57" s="13">
        <v>190</v>
      </c>
      <c r="H57" s="13">
        <v>120</v>
      </c>
      <c r="I57" s="13">
        <v>15</v>
      </c>
      <c r="J57" s="13">
        <f t="shared" si="0"/>
        <v>0</v>
      </c>
      <c r="K57" s="13">
        <f t="shared" si="9"/>
        <v>0</v>
      </c>
    </row>
    <row r="58" spans="1:11" ht="13.5" customHeight="1">
      <c r="A58" s="13" t="s">
        <v>110</v>
      </c>
      <c r="B58" s="33" t="s">
        <v>175</v>
      </c>
      <c r="C58" s="17" t="s">
        <v>31</v>
      </c>
      <c r="D58" s="16">
        <v>0</v>
      </c>
      <c r="E58" s="13"/>
      <c r="F58" s="42">
        <f t="shared" si="8"/>
        <v>0.00745875</v>
      </c>
      <c r="G58" s="43">
        <v>225</v>
      </c>
      <c r="H58" s="43">
        <v>170</v>
      </c>
      <c r="I58" s="43">
        <v>195</v>
      </c>
      <c r="J58" s="13">
        <f t="shared" si="0"/>
        <v>0</v>
      </c>
      <c r="K58" s="13">
        <f t="shared" si="9"/>
        <v>0</v>
      </c>
    </row>
    <row r="59" spans="1:11" ht="16.5">
      <c r="A59" s="13" t="s">
        <v>110</v>
      </c>
      <c r="B59" s="33" t="s">
        <v>171</v>
      </c>
      <c r="C59" s="17" t="s">
        <v>32</v>
      </c>
      <c r="D59" s="16">
        <v>0</v>
      </c>
      <c r="E59" s="13">
        <v>52</v>
      </c>
      <c r="F59" s="15">
        <f t="shared" si="8"/>
        <v>0.0001875</v>
      </c>
      <c r="G59" s="13">
        <v>75</v>
      </c>
      <c r="H59" s="13">
        <v>50</v>
      </c>
      <c r="I59" s="13">
        <v>50</v>
      </c>
      <c r="J59" s="13">
        <f t="shared" si="0"/>
        <v>0</v>
      </c>
      <c r="K59" s="13">
        <f t="shared" si="9"/>
        <v>0</v>
      </c>
    </row>
    <row r="60" spans="1:11" ht="16.5">
      <c r="A60" s="13" t="s">
        <v>110</v>
      </c>
      <c r="B60" s="33" t="s">
        <v>186</v>
      </c>
      <c r="C60" s="17" t="s">
        <v>48</v>
      </c>
      <c r="D60" s="16">
        <v>0</v>
      </c>
      <c r="E60" s="13"/>
      <c r="F60" s="42">
        <f t="shared" si="8"/>
        <v>0.00745875</v>
      </c>
      <c r="G60" s="43">
        <v>225</v>
      </c>
      <c r="H60" s="43">
        <v>170</v>
      </c>
      <c r="I60" s="43">
        <v>195</v>
      </c>
      <c r="J60" s="13">
        <f t="shared" si="0"/>
        <v>0</v>
      </c>
      <c r="K60" s="13">
        <f t="shared" si="9"/>
        <v>0</v>
      </c>
    </row>
    <row r="61" spans="1:11" ht="16.5">
      <c r="A61" s="13" t="s">
        <v>110</v>
      </c>
      <c r="B61" s="33" t="s">
        <v>179</v>
      </c>
      <c r="C61" s="17" t="s">
        <v>33</v>
      </c>
      <c r="D61" s="16">
        <v>0</v>
      </c>
      <c r="E61" s="13"/>
      <c r="F61" s="42">
        <f t="shared" si="8"/>
        <v>0.00745875</v>
      </c>
      <c r="G61" s="43">
        <v>225</v>
      </c>
      <c r="H61" s="43">
        <v>170</v>
      </c>
      <c r="I61" s="43">
        <v>195</v>
      </c>
      <c r="J61" s="13">
        <f t="shared" si="0"/>
        <v>0</v>
      </c>
      <c r="K61" s="13">
        <f t="shared" si="9"/>
        <v>0</v>
      </c>
    </row>
    <row r="62" spans="1:11" ht="16.5">
      <c r="A62" s="13" t="s">
        <v>110</v>
      </c>
      <c r="B62" s="33" t="s">
        <v>187</v>
      </c>
      <c r="C62" s="17" t="s">
        <v>34</v>
      </c>
      <c r="D62" s="16">
        <v>0</v>
      </c>
      <c r="E62" s="13">
        <v>108</v>
      </c>
      <c r="F62" s="15">
        <f t="shared" si="8"/>
        <v>0.000622725</v>
      </c>
      <c r="G62" s="13">
        <v>115</v>
      </c>
      <c r="H62" s="13">
        <v>95</v>
      </c>
      <c r="I62" s="13">
        <v>57</v>
      </c>
      <c r="J62" s="13">
        <f t="shared" si="0"/>
        <v>0</v>
      </c>
      <c r="K62" s="13">
        <f t="shared" si="9"/>
        <v>0</v>
      </c>
    </row>
    <row r="63" spans="1:11" ht="16.5">
      <c r="A63" s="13" t="s">
        <v>110</v>
      </c>
      <c r="B63" s="33" t="s">
        <v>188</v>
      </c>
      <c r="C63" s="17" t="s">
        <v>65</v>
      </c>
      <c r="D63" s="16">
        <v>0</v>
      </c>
      <c r="E63" s="13"/>
      <c r="F63" s="44">
        <f t="shared" si="8"/>
        <v>8.694E-05</v>
      </c>
      <c r="G63" s="45">
        <v>92</v>
      </c>
      <c r="H63" s="45">
        <v>63</v>
      </c>
      <c r="I63" s="45">
        <v>15</v>
      </c>
      <c r="J63" s="13">
        <f t="shared" si="0"/>
        <v>0</v>
      </c>
      <c r="K63" s="13">
        <f t="shared" si="9"/>
        <v>0</v>
      </c>
    </row>
    <row r="64" spans="1:11" ht="16.5">
      <c r="A64" s="13" t="s">
        <v>110</v>
      </c>
      <c r="B64" s="33" t="s">
        <v>183</v>
      </c>
      <c r="C64" s="17" t="s">
        <v>35</v>
      </c>
      <c r="D64" s="16">
        <v>0</v>
      </c>
      <c r="E64" s="13"/>
      <c r="F64" s="15">
        <f t="shared" si="8"/>
        <v>8.694E-05</v>
      </c>
      <c r="G64" s="13">
        <v>92</v>
      </c>
      <c r="H64" s="13">
        <v>63</v>
      </c>
      <c r="I64" s="13">
        <v>15</v>
      </c>
      <c r="J64" s="13">
        <f t="shared" si="0"/>
        <v>0</v>
      </c>
      <c r="K64" s="13">
        <f t="shared" si="9"/>
        <v>0</v>
      </c>
    </row>
    <row r="65" spans="1:11" ht="16.5">
      <c r="A65" s="13" t="s">
        <v>110</v>
      </c>
      <c r="B65" s="33" t="s">
        <v>173</v>
      </c>
      <c r="C65" s="17" t="s">
        <v>36</v>
      </c>
      <c r="D65" s="16">
        <v>0</v>
      </c>
      <c r="E65" s="13">
        <v>266</v>
      </c>
      <c r="F65" s="15">
        <f t="shared" si="8"/>
        <v>0.0006555</v>
      </c>
      <c r="G65" s="13">
        <v>115</v>
      </c>
      <c r="H65" s="13">
        <v>95</v>
      </c>
      <c r="I65" s="13">
        <v>60</v>
      </c>
      <c r="J65" s="13">
        <f t="shared" si="0"/>
        <v>0</v>
      </c>
      <c r="K65" s="13">
        <f t="shared" si="9"/>
        <v>0</v>
      </c>
    </row>
    <row r="66" spans="1:11" ht="16.5">
      <c r="A66" s="13" t="s">
        <v>110</v>
      </c>
      <c r="B66" s="33" t="s">
        <v>169</v>
      </c>
      <c r="C66" s="17" t="s">
        <v>73</v>
      </c>
      <c r="D66" s="16">
        <v>0</v>
      </c>
      <c r="E66" s="13">
        <v>54</v>
      </c>
      <c r="F66" s="15">
        <f t="shared" si="8"/>
        <v>0.000175</v>
      </c>
      <c r="G66" s="13">
        <v>50</v>
      </c>
      <c r="H66" s="13">
        <v>50</v>
      </c>
      <c r="I66" s="13">
        <v>70</v>
      </c>
      <c r="J66" s="13">
        <f t="shared" si="0"/>
        <v>0</v>
      </c>
      <c r="K66" s="13">
        <f t="shared" si="9"/>
        <v>0</v>
      </c>
    </row>
    <row r="67" spans="1:11" ht="15" customHeight="1">
      <c r="A67" s="13" t="s">
        <v>110</v>
      </c>
      <c r="B67" s="33" t="s">
        <v>157</v>
      </c>
      <c r="C67" s="17" t="s">
        <v>74</v>
      </c>
      <c r="D67" s="16">
        <v>0</v>
      </c>
      <c r="E67" s="13">
        <v>34</v>
      </c>
      <c r="F67" s="15">
        <f t="shared" si="8"/>
        <v>0.00015</v>
      </c>
      <c r="G67" s="13">
        <v>50</v>
      </c>
      <c r="H67" s="13">
        <v>50</v>
      </c>
      <c r="I67" s="13">
        <v>60</v>
      </c>
      <c r="J67" s="13">
        <f t="shared" si="0"/>
        <v>0</v>
      </c>
      <c r="K67" s="13">
        <f t="shared" si="9"/>
        <v>0</v>
      </c>
    </row>
    <row r="68" spans="1:11" ht="16.5">
      <c r="A68" s="13" t="s">
        <v>110</v>
      </c>
      <c r="B68" s="33" t="s">
        <v>158</v>
      </c>
      <c r="C68" s="17" t="s">
        <v>75</v>
      </c>
      <c r="D68" s="16">
        <v>0</v>
      </c>
      <c r="E68" s="13"/>
      <c r="F68" s="15">
        <f t="shared" si="8"/>
        <v>1.25E-05</v>
      </c>
      <c r="G68" s="13">
        <v>50</v>
      </c>
      <c r="H68" s="13">
        <v>50</v>
      </c>
      <c r="I68" s="13">
        <v>5</v>
      </c>
      <c r="J68" s="13">
        <f t="shared" si="0"/>
        <v>0</v>
      </c>
      <c r="K68" s="13">
        <f t="shared" si="9"/>
        <v>0</v>
      </c>
    </row>
    <row r="69" spans="1:11" ht="16.5">
      <c r="A69" s="13" t="s">
        <v>110</v>
      </c>
      <c r="B69" s="33" t="s">
        <v>155</v>
      </c>
      <c r="C69" s="17" t="s">
        <v>69</v>
      </c>
      <c r="D69" s="16">
        <v>0</v>
      </c>
      <c r="E69" s="13">
        <v>175</v>
      </c>
      <c r="F69" s="15">
        <f t="shared" si="8"/>
        <v>0.00032</v>
      </c>
      <c r="G69" s="13">
        <v>160</v>
      </c>
      <c r="H69" s="13">
        <v>100</v>
      </c>
      <c r="I69" s="13">
        <v>20</v>
      </c>
      <c r="J69" s="13">
        <f t="shared" si="0"/>
        <v>0</v>
      </c>
      <c r="K69" s="13">
        <f t="shared" si="9"/>
        <v>0</v>
      </c>
    </row>
    <row r="70" spans="1:11" ht="16.5">
      <c r="A70" s="13" t="s">
        <v>110</v>
      </c>
      <c r="B70" s="33" t="s">
        <v>156</v>
      </c>
      <c r="C70" s="17" t="s">
        <v>70</v>
      </c>
      <c r="D70" s="16">
        <v>0</v>
      </c>
      <c r="E70" s="13">
        <v>275</v>
      </c>
      <c r="F70" s="15">
        <f t="shared" si="8"/>
        <v>0.0004</v>
      </c>
      <c r="G70" s="13">
        <v>160</v>
      </c>
      <c r="H70" s="13">
        <v>100</v>
      </c>
      <c r="I70" s="13">
        <v>25</v>
      </c>
      <c r="J70" s="13">
        <f t="shared" si="0"/>
        <v>0</v>
      </c>
      <c r="K70" s="13">
        <f t="shared" si="9"/>
        <v>0</v>
      </c>
    </row>
    <row r="71" spans="1:11" ht="33">
      <c r="A71" s="13" t="s">
        <v>110</v>
      </c>
      <c r="B71" s="33" t="s">
        <v>212</v>
      </c>
      <c r="C71" s="17" t="s">
        <v>49</v>
      </c>
      <c r="D71" s="16">
        <v>0</v>
      </c>
      <c r="E71" s="13">
        <v>30</v>
      </c>
      <c r="F71" s="42">
        <f t="shared" si="8"/>
        <v>2E-06</v>
      </c>
      <c r="G71" s="43">
        <v>20</v>
      </c>
      <c r="H71" s="43">
        <v>10</v>
      </c>
      <c r="I71" s="43">
        <v>10</v>
      </c>
      <c r="J71" s="13">
        <f t="shared" si="0"/>
        <v>0</v>
      </c>
      <c r="K71" s="13">
        <f t="shared" si="9"/>
        <v>0</v>
      </c>
    </row>
    <row r="72" spans="1:11" ht="16.5">
      <c r="A72" s="13" t="s">
        <v>110</v>
      </c>
      <c r="B72" s="33" t="s">
        <v>182</v>
      </c>
      <c r="C72" s="17" t="s">
        <v>38</v>
      </c>
      <c r="D72" s="16">
        <v>0</v>
      </c>
      <c r="E72" s="13">
        <v>36</v>
      </c>
      <c r="F72" s="42">
        <f t="shared" si="8"/>
        <v>2E-06</v>
      </c>
      <c r="G72" s="43">
        <v>20</v>
      </c>
      <c r="H72" s="43">
        <v>10</v>
      </c>
      <c r="I72" s="43">
        <v>10</v>
      </c>
      <c r="J72" s="13">
        <f t="shared" si="0"/>
        <v>0</v>
      </c>
      <c r="K72" s="13">
        <f t="shared" si="9"/>
        <v>0</v>
      </c>
    </row>
    <row r="73" spans="1:11" ht="16.5">
      <c r="A73" s="13" t="s">
        <v>110</v>
      </c>
      <c r="B73" s="33"/>
      <c r="C73" s="17" t="s">
        <v>37</v>
      </c>
      <c r="D73" s="16">
        <v>0</v>
      </c>
      <c r="E73" s="13"/>
      <c r="F73" s="42">
        <f t="shared" si="8"/>
        <v>2E-06</v>
      </c>
      <c r="G73" s="43">
        <v>20</v>
      </c>
      <c r="H73" s="43">
        <v>10</v>
      </c>
      <c r="I73" s="43">
        <v>10</v>
      </c>
      <c r="J73" s="13">
        <f t="shared" si="0"/>
        <v>0</v>
      </c>
      <c r="K73" s="13">
        <f t="shared" si="9"/>
        <v>0</v>
      </c>
    </row>
    <row r="74" spans="1:11" ht="18.75" customHeight="1">
      <c r="A74" s="13" t="s">
        <v>110</v>
      </c>
      <c r="B74" s="33" t="s">
        <v>209</v>
      </c>
      <c r="C74" s="17" t="s">
        <v>50</v>
      </c>
      <c r="D74" s="16">
        <v>0</v>
      </c>
      <c r="E74" s="13"/>
      <c r="F74" s="42">
        <f t="shared" si="8"/>
        <v>2E-06</v>
      </c>
      <c r="G74" s="43">
        <v>20</v>
      </c>
      <c r="H74" s="43">
        <v>10</v>
      </c>
      <c r="I74" s="43">
        <v>10</v>
      </c>
      <c r="J74" s="13">
        <f t="shared" si="0"/>
        <v>0</v>
      </c>
      <c r="K74" s="13">
        <f t="shared" si="9"/>
        <v>0</v>
      </c>
    </row>
    <row r="75" spans="1:11" ht="16.5">
      <c r="A75" s="13" t="s">
        <v>110</v>
      </c>
      <c r="B75" s="33" t="s">
        <v>210</v>
      </c>
      <c r="C75" s="17" t="s">
        <v>80</v>
      </c>
      <c r="D75" s="16">
        <v>0</v>
      </c>
      <c r="E75" s="13"/>
      <c r="F75" s="42">
        <f t="shared" si="8"/>
        <v>2E-06</v>
      </c>
      <c r="G75" s="43">
        <v>20</v>
      </c>
      <c r="H75" s="43">
        <v>10</v>
      </c>
      <c r="I75" s="43">
        <v>10</v>
      </c>
      <c r="J75" s="13">
        <f t="shared" si="0"/>
        <v>0</v>
      </c>
      <c r="K75" s="13">
        <f t="shared" si="9"/>
        <v>0</v>
      </c>
    </row>
    <row r="76" spans="1:11" ht="16.5">
      <c r="A76" s="13" t="s">
        <v>110</v>
      </c>
      <c r="B76" s="33" t="s">
        <v>211</v>
      </c>
      <c r="C76" s="17" t="s">
        <v>81</v>
      </c>
      <c r="D76" s="16">
        <v>0</v>
      </c>
      <c r="E76" s="13"/>
      <c r="F76" s="42">
        <f t="shared" si="8"/>
        <v>2E-06</v>
      </c>
      <c r="G76" s="43">
        <v>20</v>
      </c>
      <c r="H76" s="43">
        <v>10</v>
      </c>
      <c r="I76" s="43">
        <v>10</v>
      </c>
      <c r="J76" s="13">
        <f t="shared" si="0"/>
        <v>0</v>
      </c>
      <c r="K76" s="13">
        <f t="shared" si="9"/>
        <v>0</v>
      </c>
    </row>
    <row r="77" spans="1:11" ht="16.5">
      <c r="A77" s="13" t="s">
        <v>110</v>
      </c>
      <c r="B77" s="33" t="s">
        <v>166</v>
      </c>
      <c r="C77" s="17" t="s">
        <v>167</v>
      </c>
      <c r="D77" s="16">
        <v>0</v>
      </c>
      <c r="E77" s="13"/>
      <c r="F77" s="42">
        <f t="shared" si="8"/>
        <v>2E-06</v>
      </c>
      <c r="G77" s="43">
        <v>20</v>
      </c>
      <c r="H77" s="43">
        <v>10</v>
      </c>
      <c r="I77" s="43">
        <v>10</v>
      </c>
      <c r="J77" s="13">
        <f t="shared" si="0"/>
        <v>0</v>
      </c>
      <c r="K77" s="13">
        <f t="shared" si="9"/>
        <v>0</v>
      </c>
    </row>
    <row r="78" spans="1:11" ht="16.5">
      <c r="A78" s="13" t="s">
        <v>110</v>
      </c>
      <c r="B78" s="33" t="s">
        <v>160</v>
      </c>
      <c r="C78" s="17" t="s">
        <v>161</v>
      </c>
      <c r="D78" s="16">
        <v>0</v>
      </c>
      <c r="E78" s="13"/>
      <c r="F78" s="42">
        <f aca="true" t="shared" si="10" ref="F78:F100">G78*H78*I78/1000/1000000</f>
        <v>2E-06</v>
      </c>
      <c r="G78" s="43">
        <v>20</v>
      </c>
      <c r="H78" s="43">
        <v>10</v>
      </c>
      <c r="I78" s="43">
        <v>10</v>
      </c>
      <c r="J78" s="13">
        <f t="shared" si="0"/>
        <v>0</v>
      </c>
      <c r="K78" s="13">
        <f aca="true" t="shared" si="11" ref="K78:K100">PRODUCT(D78,F78)</f>
        <v>0</v>
      </c>
    </row>
    <row r="79" spans="1:11" ht="16.5">
      <c r="A79" s="13" t="s">
        <v>110</v>
      </c>
      <c r="B79" s="33" t="s">
        <v>165</v>
      </c>
      <c r="C79" s="17" t="s">
        <v>86</v>
      </c>
      <c r="D79" s="16">
        <v>0</v>
      </c>
      <c r="E79" s="13">
        <v>182</v>
      </c>
      <c r="F79" s="15">
        <f t="shared" si="10"/>
        <v>0.000622725</v>
      </c>
      <c r="G79" s="13">
        <v>115</v>
      </c>
      <c r="H79" s="13">
        <v>95</v>
      </c>
      <c r="I79" s="13">
        <v>57</v>
      </c>
      <c r="J79" s="13">
        <f t="shared" si="0"/>
        <v>0</v>
      </c>
      <c r="K79" s="13">
        <f t="shared" si="11"/>
        <v>0</v>
      </c>
    </row>
    <row r="80" spans="1:11" ht="16.5">
      <c r="A80" s="13" t="s">
        <v>110</v>
      </c>
      <c r="B80" s="33" t="s">
        <v>213</v>
      </c>
      <c r="C80" s="17" t="s">
        <v>52</v>
      </c>
      <c r="D80" s="16">
        <v>0</v>
      </c>
      <c r="E80" s="13"/>
      <c r="F80" s="42">
        <f t="shared" si="10"/>
        <v>0.00745875</v>
      </c>
      <c r="G80" s="43">
        <v>225</v>
      </c>
      <c r="H80" s="43">
        <v>170</v>
      </c>
      <c r="I80" s="43">
        <v>195</v>
      </c>
      <c r="J80" s="13">
        <f t="shared" si="0"/>
        <v>0</v>
      </c>
      <c r="K80" s="13">
        <f t="shared" si="11"/>
        <v>0</v>
      </c>
    </row>
    <row r="81" spans="1:11" ht="16.5">
      <c r="A81" s="13" t="s">
        <v>110</v>
      </c>
      <c r="B81" s="33" t="s">
        <v>203</v>
      </c>
      <c r="C81" s="17" t="s">
        <v>204</v>
      </c>
      <c r="D81" s="16">
        <v>0</v>
      </c>
      <c r="E81" s="13">
        <v>16</v>
      </c>
      <c r="F81" s="15">
        <f t="shared" si="10"/>
        <v>8.694E-05</v>
      </c>
      <c r="G81" s="13">
        <v>92</v>
      </c>
      <c r="H81" s="13">
        <v>63</v>
      </c>
      <c r="I81" s="13">
        <v>15</v>
      </c>
      <c r="J81" s="13">
        <f t="shared" si="0"/>
        <v>0</v>
      </c>
      <c r="K81" s="13">
        <f t="shared" si="11"/>
        <v>0</v>
      </c>
    </row>
    <row r="82" spans="1:11" ht="16.5">
      <c r="A82" s="13" t="s">
        <v>110</v>
      </c>
      <c r="B82" s="33" t="s">
        <v>201</v>
      </c>
      <c r="C82" s="17" t="s">
        <v>197</v>
      </c>
      <c r="D82" s="16">
        <v>0</v>
      </c>
      <c r="E82" s="13">
        <v>10</v>
      </c>
      <c r="F82" s="15">
        <f t="shared" si="10"/>
        <v>8.694E-05</v>
      </c>
      <c r="G82" s="13">
        <v>92</v>
      </c>
      <c r="H82" s="13">
        <v>63</v>
      </c>
      <c r="I82" s="13">
        <v>15</v>
      </c>
      <c r="J82" s="13">
        <f t="shared" si="0"/>
        <v>0</v>
      </c>
      <c r="K82" s="13">
        <f t="shared" si="11"/>
        <v>0</v>
      </c>
    </row>
    <row r="83" spans="1:11" ht="16.5">
      <c r="A83" s="13" t="s">
        <v>110</v>
      </c>
      <c r="B83" s="33" t="s">
        <v>200</v>
      </c>
      <c r="C83" s="17" t="s">
        <v>198</v>
      </c>
      <c r="D83" s="16">
        <v>0</v>
      </c>
      <c r="E83" s="13">
        <v>12</v>
      </c>
      <c r="F83" s="15">
        <f t="shared" si="10"/>
        <v>8.694E-05</v>
      </c>
      <c r="G83" s="13">
        <v>92</v>
      </c>
      <c r="H83" s="13">
        <v>63</v>
      </c>
      <c r="I83" s="13">
        <v>15</v>
      </c>
      <c r="J83" s="13">
        <f t="shared" si="0"/>
        <v>0</v>
      </c>
      <c r="K83" s="13">
        <f t="shared" si="11"/>
        <v>0</v>
      </c>
    </row>
    <row r="84" spans="1:11" ht="20.25" customHeight="1">
      <c r="A84" s="13" t="s">
        <v>110</v>
      </c>
      <c r="B84" s="33" t="s">
        <v>202</v>
      </c>
      <c r="C84" s="17" t="s">
        <v>199</v>
      </c>
      <c r="D84" s="16">
        <v>0</v>
      </c>
      <c r="E84" s="13"/>
      <c r="F84" s="15">
        <f t="shared" si="10"/>
        <v>7.065600000000001E-05</v>
      </c>
      <c r="G84" s="13">
        <v>92</v>
      </c>
      <c r="H84" s="13">
        <v>64</v>
      </c>
      <c r="I84" s="13">
        <v>12</v>
      </c>
      <c r="J84" s="13">
        <f aca="true" t="shared" si="12" ref="J84:J100">PRODUCT(D84,E84)</f>
        <v>0</v>
      </c>
      <c r="K84" s="13">
        <f t="shared" si="11"/>
        <v>0</v>
      </c>
    </row>
    <row r="85" spans="1:11" ht="16.5">
      <c r="A85" s="13" t="s">
        <v>110</v>
      </c>
      <c r="B85" s="33" t="s">
        <v>189</v>
      </c>
      <c r="C85" s="17" t="s">
        <v>190</v>
      </c>
      <c r="D85" s="16">
        <v>0</v>
      </c>
      <c r="E85" s="13"/>
      <c r="F85" s="13">
        <f t="shared" si="10"/>
        <v>7.065600000000001E-05</v>
      </c>
      <c r="G85" s="13">
        <v>92</v>
      </c>
      <c r="H85" s="13">
        <v>64</v>
      </c>
      <c r="I85" s="13">
        <v>12</v>
      </c>
      <c r="J85" s="13">
        <f t="shared" si="12"/>
        <v>0</v>
      </c>
      <c r="K85" s="13">
        <f t="shared" si="11"/>
        <v>0</v>
      </c>
    </row>
    <row r="86" spans="1:11" ht="16.5">
      <c r="A86" s="13" t="s">
        <v>110</v>
      </c>
      <c r="B86" s="33" t="s">
        <v>181</v>
      </c>
      <c r="C86" s="17" t="s">
        <v>82</v>
      </c>
      <c r="D86" s="16">
        <v>0</v>
      </c>
      <c r="E86" s="13">
        <v>6</v>
      </c>
      <c r="F86" s="15">
        <f t="shared" si="10"/>
        <v>8.694E-05</v>
      </c>
      <c r="G86" s="13">
        <v>92</v>
      </c>
      <c r="H86" s="13">
        <v>63</v>
      </c>
      <c r="I86" s="13">
        <v>15</v>
      </c>
      <c r="J86" s="13">
        <f t="shared" si="12"/>
        <v>0</v>
      </c>
      <c r="K86" s="13">
        <f t="shared" si="11"/>
        <v>0</v>
      </c>
    </row>
    <row r="87" spans="1:11" ht="16.5" customHeight="1">
      <c r="A87" s="13" t="s">
        <v>110</v>
      </c>
      <c r="B87" s="33" t="s">
        <v>163</v>
      </c>
      <c r="C87" s="17" t="s">
        <v>85</v>
      </c>
      <c r="D87" s="16">
        <v>0</v>
      </c>
      <c r="E87" s="13">
        <v>10</v>
      </c>
      <c r="F87" s="15">
        <f t="shared" si="10"/>
        <v>8.694E-05</v>
      </c>
      <c r="G87" s="13">
        <v>92</v>
      </c>
      <c r="H87" s="13">
        <v>63</v>
      </c>
      <c r="I87" s="13">
        <v>15</v>
      </c>
      <c r="J87" s="13">
        <f t="shared" si="12"/>
        <v>0</v>
      </c>
      <c r="K87" s="13">
        <f t="shared" si="11"/>
        <v>0</v>
      </c>
    </row>
    <row r="88" spans="1:11" ht="16.5">
      <c r="A88" s="13" t="s">
        <v>110</v>
      </c>
      <c r="B88" s="33" t="s">
        <v>214</v>
      </c>
      <c r="C88" s="17" t="s">
        <v>53</v>
      </c>
      <c r="D88" s="16">
        <v>0</v>
      </c>
      <c r="E88" s="13"/>
      <c r="F88" s="42">
        <f t="shared" si="10"/>
        <v>3E-06</v>
      </c>
      <c r="G88" s="43">
        <v>30</v>
      </c>
      <c r="H88" s="43">
        <v>10</v>
      </c>
      <c r="I88" s="43">
        <v>10</v>
      </c>
      <c r="J88" s="13">
        <f t="shared" si="12"/>
        <v>0</v>
      </c>
      <c r="K88" s="13">
        <f t="shared" si="11"/>
        <v>0</v>
      </c>
    </row>
    <row r="89" spans="1:11" ht="16.5">
      <c r="A89" s="13" t="s">
        <v>110</v>
      </c>
      <c r="B89" s="33" t="s">
        <v>162</v>
      </c>
      <c r="C89" s="17" t="s">
        <v>41</v>
      </c>
      <c r="D89" s="16">
        <v>0</v>
      </c>
      <c r="E89" s="13">
        <v>34</v>
      </c>
      <c r="F89" s="15">
        <f t="shared" si="10"/>
        <v>0.000676</v>
      </c>
      <c r="G89" s="13">
        <v>250</v>
      </c>
      <c r="H89" s="13">
        <v>52</v>
      </c>
      <c r="I89" s="13">
        <v>52</v>
      </c>
      <c r="J89" s="13">
        <f t="shared" si="12"/>
        <v>0</v>
      </c>
      <c r="K89" s="13">
        <f t="shared" si="11"/>
        <v>0</v>
      </c>
    </row>
    <row r="90" spans="1:11" ht="16.5">
      <c r="A90" s="13" t="s">
        <v>110</v>
      </c>
      <c r="B90" s="33" t="s">
        <v>177</v>
      </c>
      <c r="C90" s="17" t="s">
        <v>42</v>
      </c>
      <c r="D90" s="16">
        <v>0</v>
      </c>
      <c r="E90" s="13"/>
      <c r="F90" s="42">
        <f t="shared" si="10"/>
        <v>2E-06</v>
      </c>
      <c r="G90" s="43">
        <v>20</v>
      </c>
      <c r="H90" s="43">
        <v>10</v>
      </c>
      <c r="I90" s="43">
        <v>10</v>
      </c>
      <c r="J90" s="13">
        <f t="shared" si="12"/>
        <v>0</v>
      </c>
      <c r="K90" s="13">
        <f t="shared" si="11"/>
        <v>0</v>
      </c>
    </row>
    <row r="91" spans="1:11" ht="16.5" customHeight="1">
      <c r="A91" s="13" t="s">
        <v>110</v>
      </c>
      <c r="B91" s="33" t="s">
        <v>178</v>
      </c>
      <c r="C91" s="17" t="s">
        <v>43</v>
      </c>
      <c r="D91" s="16">
        <v>0</v>
      </c>
      <c r="E91" s="13"/>
      <c r="F91" s="42">
        <f t="shared" si="10"/>
        <v>2E-06</v>
      </c>
      <c r="G91" s="43">
        <v>20</v>
      </c>
      <c r="H91" s="43">
        <v>10</v>
      </c>
      <c r="I91" s="43">
        <v>10</v>
      </c>
      <c r="J91" s="13">
        <f t="shared" si="12"/>
        <v>0</v>
      </c>
      <c r="K91" s="13">
        <f t="shared" si="11"/>
        <v>0</v>
      </c>
    </row>
    <row r="92" spans="1:11" ht="18" customHeight="1">
      <c r="A92" s="13" t="s">
        <v>110</v>
      </c>
      <c r="B92" s="33" t="s">
        <v>215</v>
      </c>
      <c r="C92" s="17" t="s">
        <v>54</v>
      </c>
      <c r="D92" s="16">
        <v>0</v>
      </c>
      <c r="E92" s="13">
        <v>50</v>
      </c>
      <c r="F92" s="15">
        <f t="shared" si="10"/>
        <v>0.00025025</v>
      </c>
      <c r="G92" s="13">
        <v>70</v>
      </c>
      <c r="H92" s="13">
        <v>55</v>
      </c>
      <c r="I92" s="13">
        <v>65</v>
      </c>
      <c r="J92" s="13">
        <f t="shared" si="12"/>
        <v>0</v>
      </c>
      <c r="K92" s="13">
        <f t="shared" si="11"/>
        <v>0</v>
      </c>
    </row>
    <row r="93" spans="1:11" ht="14.25" customHeight="1">
      <c r="A93" s="13" t="s">
        <v>110</v>
      </c>
      <c r="B93" s="33" t="s">
        <v>193</v>
      </c>
      <c r="C93" s="17" t="s">
        <v>55</v>
      </c>
      <c r="D93" s="16">
        <v>0</v>
      </c>
      <c r="E93" s="13">
        <v>8</v>
      </c>
      <c r="F93" s="15">
        <f t="shared" si="10"/>
        <v>8.694E-05</v>
      </c>
      <c r="G93" s="13">
        <v>92</v>
      </c>
      <c r="H93" s="13">
        <v>63</v>
      </c>
      <c r="I93" s="13">
        <v>15</v>
      </c>
      <c r="J93" s="13">
        <f t="shared" si="12"/>
        <v>0</v>
      </c>
      <c r="K93" s="13">
        <f t="shared" si="11"/>
        <v>0</v>
      </c>
    </row>
    <row r="94" spans="1:11" ht="16.5">
      <c r="A94" s="13" t="s">
        <v>110</v>
      </c>
      <c r="B94" s="33" t="s">
        <v>194</v>
      </c>
      <c r="C94" s="17" t="s">
        <v>56</v>
      </c>
      <c r="D94" s="16">
        <v>0</v>
      </c>
      <c r="E94" s="13">
        <v>8</v>
      </c>
      <c r="F94" s="15">
        <f t="shared" si="10"/>
        <v>8.694E-05</v>
      </c>
      <c r="G94" s="13">
        <v>92</v>
      </c>
      <c r="H94" s="13">
        <v>63</v>
      </c>
      <c r="I94" s="13">
        <v>15</v>
      </c>
      <c r="J94" s="13">
        <f t="shared" si="12"/>
        <v>0</v>
      </c>
      <c r="K94" s="13">
        <f t="shared" si="11"/>
        <v>0</v>
      </c>
    </row>
    <row r="95" spans="1:11" ht="16.5">
      <c r="A95" s="13" t="s">
        <v>110</v>
      </c>
      <c r="B95" s="33" t="s">
        <v>196</v>
      </c>
      <c r="C95" s="17" t="s">
        <v>57</v>
      </c>
      <c r="D95" s="16">
        <v>0</v>
      </c>
      <c r="E95" s="13">
        <v>8</v>
      </c>
      <c r="F95" s="15">
        <f t="shared" si="10"/>
        <v>8.694E-05</v>
      </c>
      <c r="G95" s="13">
        <v>92</v>
      </c>
      <c r="H95" s="13">
        <v>63</v>
      </c>
      <c r="I95" s="13">
        <v>15</v>
      </c>
      <c r="J95" s="13">
        <f t="shared" si="12"/>
        <v>0</v>
      </c>
      <c r="K95" s="13">
        <f t="shared" si="11"/>
        <v>0</v>
      </c>
    </row>
    <row r="96" spans="1:11" ht="15.75" customHeight="1">
      <c r="A96" s="13" t="s">
        <v>110</v>
      </c>
      <c r="B96" s="33" t="s">
        <v>192</v>
      </c>
      <c r="C96" s="17" t="s">
        <v>58</v>
      </c>
      <c r="D96" s="16">
        <v>0</v>
      </c>
      <c r="E96" s="13">
        <v>8</v>
      </c>
      <c r="F96" s="15">
        <f t="shared" si="10"/>
        <v>8.694E-05</v>
      </c>
      <c r="G96" s="13">
        <v>92</v>
      </c>
      <c r="H96" s="13">
        <v>63</v>
      </c>
      <c r="I96" s="13">
        <v>15</v>
      </c>
      <c r="J96" s="13">
        <f t="shared" si="12"/>
        <v>0</v>
      </c>
      <c r="K96" s="13">
        <f t="shared" si="11"/>
        <v>0</v>
      </c>
    </row>
    <row r="97" spans="1:11" ht="16.5">
      <c r="A97" s="13" t="s">
        <v>110</v>
      </c>
      <c r="B97" s="33" t="s">
        <v>195</v>
      </c>
      <c r="C97" s="17" t="s">
        <v>59</v>
      </c>
      <c r="D97" s="16">
        <v>0</v>
      </c>
      <c r="E97" s="13">
        <v>8</v>
      </c>
      <c r="F97" s="15">
        <f t="shared" si="10"/>
        <v>8.694E-05</v>
      </c>
      <c r="G97" s="13">
        <v>92</v>
      </c>
      <c r="H97" s="13">
        <v>63</v>
      </c>
      <c r="I97" s="13">
        <v>15</v>
      </c>
      <c r="J97" s="13">
        <f t="shared" si="12"/>
        <v>0</v>
      </c>
      <c r="K97" s="13">
        <f t="shared" si="11"/>
        <v>0</v>
      </c>
    </row>
    <row r="98" spans="1:11" ht="16.5">
      <c r="A98" s="13" t="s">
        <v>110</v>
      </c>
      <c r="B98" s="33" t="s">
        <v>205</v>
      </c>
      <c r="C98" s="17" t="s">
        <v>66</v>
      </c>
      <c r="D98" s="16">
        <v>0</v>
      </c>
      <c r="E98" s="13">
        <v>22</v>
      </c>
      <c r="F98" s="15">
        <f t="shared" si="10"/>
        <v>8.694E-05</v>
      </c>
      <c r="G98" s="13">
        <v>92</v>
      </c>
      <c r="H98" s="13">
        <v>63</v>
      </c>
      <c r="I98" s="13">
        <v>15</v>
      </c>
      <c r="J98" s="13">
        <f t="shared" si="12"/>
        <v>0</v>
      </c>
      <c r="K98" s="13">
        <f t="shared" si="11"/>
        <v>0</v>
      </c>
    </row>
    <row r="99" spans="1:11" ht="17.25" customHeight="1">
      <c r="A99" s="13" t="s">
        <v>110</v>
      </c>
      <c r="B99" s="33" t="s">
        <v>206</v>
      </c>
      <c r="C99" s="17" t="s">
        <v>67</v>
      </c>
      <c r="D99" s="16">
        <v>0</v>
      </c>
      <c r="E99" s="13">
        <v>26</v>
      </c>
      <c r="F99" s="15">
        <f t="shared" si="10"/>
        <v>8.694E-05</v>
      </c>
      <c r="G99" s="13">
        <v>92</v>
      </c>
      <c r="H99" s="13">
        <v>63</v>
      </c>
      <c r="I99" s="13">
        <v>15</v>
      </c>
      <c r="J99" s="13">
        <f t="shared" si="12"/>
        <v>0</v>
      </c>
      <c r="K99" s="13">
        <f t="shared" si="11"/>
        <v>0</v>
      </c>
    </row>
    <row r="100" spans="1:11" ht="16.5">
      <c r="A100" s="19" t="s">
        <v>110</v>
      </c>
      <c r="B100" s="34" t="s">
        <v>207</v>
      </c>
      <c r="C100" s="38" t="s">
        <v>68</v>
      </c>
      <c r="D100" s="13">
        <v>0</v>
      </c>
      <c r="E100" s="13">
        <v>26</v>
      </c>
      <c r="F100" s="15">
        <f t="shared" si="10"/>
        <v>8.694E-05</v>
      </c>
      <c r="G100" s="13">
        <v>92</v>
      </c>
      <c r="H100" s="13">
        <v>63</v>
      </c>
      <c r="I100" s="13">
        <v>15</v>
      </c>
      <c r="J100" s="13">
        <f t="shared" si="12"/>
        <v>0</v>
      </c>
      <c r="K100" s="13">
        <f t="shared" si="11"/>
        <v>0</v>
      </c>
    </row>
    <row r="101" spans="1:11" ht="16.5">
      <c r="A101" s="83" t="s">
        <v>221</v>
      </c>
      <c r="B101" s="84"/>
      <c r="C101" s="85"/>
      <c r="D101" s="82"/>
      <c r="E101" s="82"/>
      <c r="F101" s="82"/>
      <c r="G101" s="82"/>
      <c r="H101" s="82"/>
      <c r="I101" s="82"/>
      <c r="J101" s="31">
        <f>SUM(J3:J45)</f>
        <v>0</v>
      </c>
      <c r="K101" s="31">
        <f>SUM(K3:K100)</f>
        <v>0</v>
      </c>
    </row>
    <row r="102" spans="1:11" ht="16.5" customHeight="1">
      <c r="A102" s="86" t="s">
        <v>226</v>
      </c>
      <c r="B102" s="87"/>
      <c r="C102" s="88"/>
      <c r="D102" s="81"/>
      <c r="E102" s="81"/>
      <c r="F102" s="81"/>
      <c r="G102" s="81"/>
      <c r="H102" s="81"/>
      <c r="I102" s="81"/>
      <c r="J102" s="81">
        <f>J45+J101</f>
        <v>0</v>
      </c>
      <c r="K102" s="81">
        <f>K45+K101</f>
        <v>0</v>
      </c>
    </row>
  </sheetData>
  <sheetProtection/>
  <mergeCells count="2">
    <mergeCell ref="A101:C101"/>
    <mergeCell ref="A102:C102"/>
  </mergeCells>
  <printOptions/>
  <pageMargins left="0.78" right="0.31" top="0.32" bottom="0.19" header="0.22" footer="0.17"/>
  <pageSetup horizontalDpi="600" verticalDpi="600" orientation="landscape" paperSize="9" scale="86" r:id="rId2"/>
  <rowBreaks count="1" manualBreakCount="1">
    <brk id="4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3.625" style="2" customWidth="1"/>
    <col min="2" max="16384" width="9.125" style="2" customWidth="1"/>
  </cols>
  <sheetData>
    <row r="1" spans="1:4" ht="14.25">
      <c r="A1" s="5" t="s">
        <v>83</v>
      </c>
      <c r="B1" s="7"/>
      <c r="C1" s="6"/>
      <c r="D1" s="6"/>
    </row>
    <row r="2" spans="1:4" ht="14.25">
      <c r="A2" s="5" t="s">
        <v>84</v>
      </c>
      <c r="B2" s="7"/>
      <c r="C2" s="6"/>
      <c r="D2" s="6"/>
    </row>
    <row r="3" spans="1:4" ht="14.25">
      <c r="A3" s="5" t="s">
        <v>25</v>
      </c>
      <c r="B3" s="7"/>
      <c r="C3" s="6"/>
      <c r="D3" s="6"/>
    </row>
    <row r="4" spans="1:4" ht="14.25">
      <c r="A4" s="5" t="s">
        <v>71</v>
      </c>
      <c r="B4" s="7"/>
      <c r="C4" s="6"/>
      <c r="D4" s="6"/>
    </row>
    <row r="5" spans="1:4" ht="14.25">
      <c r="A5" s="5" t="s">
        <v>72</v>
      </c>
      <c r="B5" s="7"/>
      <c r="C5" s="6"/>
      <c r="D5" s="6"/>
    </row>
    <row r="6" spans="1:4" ht="14.25">
      <c r="A6" s="5" t="s">
        <v>44</v>
      </c>
      <c r="B6" s="7"/>
      <c r="C6" s="6"/>
      <c r="D6" s="6"/>
    </row>
    <row r="7" spans="1:4" ht="14.25">
      <c r="A7" s="5" t="s">
        <v>26</v>
      </c>
      <c r="B7" s="7"/>
      <c r="C7" s="6"/>
      <c r="D7" s="6"/>
    </row>
    <row r="8" spans="1:4" ht="14.25">
      <c r="A8" s="5" t="s">
        <v>45</v>
      </c>
      <c r="B8" s="7"/>
      <c r="C8" s="6"/>
      <c r="D8" s="6"/>
    </row>
    <row r="9" spans="1:4" ht="28.5">
      <c r="A9" s="5" t="s">
        <v>30</v>
      </c>
      <c r="B9" s="7"/>
      <c r="C9" s="6"/>
      <c r="D9" s="6"/>
    </row>
    <row r="10" spans="1:4" ht="14.25">
      <c r="A10" s="5" t="s">
        <v>27</v>
      </c>
      <c r="B10" s="7"/>
      <c r="C10" s="6"/>
      <c r="D10" s="6"/>
    </row>
    <row r="11" spans="1:4" ht="28.5">
      <c r="A11" s="5" t="s">
        <v>28</v>
      </c>
      <c r="B11" s="7"/>
      <c r="C11" s="6"/>
      <c r="D11" s="6"/>
    </row>
    <row r="12" spans="1:4" ht="14.25">
      <c r="A12" s="5" t="s">
        <v>29</v>
      </c>
      <c r="B12" s="7"/>
      <c r="C12" s="6"/>
      <c r="D12" s="6"/>
    </row>
    <row r="13" spans="1:4" ht="14.25">
      <c r="A13" s="5" t="s">
        <v>31</v>
      </c>
      <c r="B13" s="7"/>
      <c r="C13" s="6"/>
      <c r="D13" s="6"/>
    </row>
    <row r="14" spans="1:4" ht="14.25">
      <c r="A14" s="5" t="s">
        <v>32</v>
      </c>
      <c r="B14" s="7"/>
      <c r="C14" s="6"/>
      <c r="D14" s="6"/>
    </row>
    <row r="15" spans="1:4" ht="22.5" customHeight="1">
      <c r="A15" s="5" t="s">
        <v>48</v>
      </c>
      <c r="B15" s="7"/>
      <c r="C15" s="6"/>
      <c r="D15" s="6"/>
    </row>
    <row r="16" spans="1:4" ht="14.25">
      <c r="A16" s="5" t="s">
        <v>33</v>
      </c>
      <c r="B16" s="7"/>
      <c r="C16" s="6"/>
      <c r="D16" s="6"/>
    </row>
    <row r="17" spans="1:4" ht="14.25">
      <c r="A17" s="5" t="s">
        <v>34</v>
      </c>
      <c r="B17" s="7"/>
      <c r="C17" s="6"/>
      <c r="D17" s="6"/>
    </row>
    <row r="18" spans="1:4" ht="14.25">
      <c r="A18" s="5" t="s">
        <v>65</v>
      </c>
      <c r="B18" s="7"/>
      <c r="C18" s="6"/>
      <c r="D18" s="6"/>
    </row>
    <row r="19" spans="1:4" ht="14.25">
      <c r="A19" s="5" t="s">
        <v>35</v>
      </c>
      <c r="B19" s="7"/>
      <c r="C19" s="6"/>
      <c r="D19" s="6"/>
    </row>
    <row r="20" spans="1:4" ht="14.25">
      <c r="A20" s="5" t="s">
        <v>36</v>
      </c>
      <c r="B20" s="7"/>
      <c r="C20" s="6"/>
      <c r="D20" s="6"/>
    </row>
    <row r="21" spans="1:4" ht="14.25">
      <c r="A21" s="5" t="s">
        <v>73</v>
      </c>
      <c r="B21" s="7"/>
      <c r="C21" s="6"/>
      <c r="D21" s="6"/>
    </row>
    <row r="22" spans="1:4" ht="14.25">
      <c r="A22" s="5" t="s">
        <v>74</v>
      </c>
      <c r="B22" s="7"/>
      <c r="C22" s="6"/>
      <c r="D22" s="6"/>
    </row>
    <row r="23" spans="1:4" ht="14.25">
      <c r="A23" s="5" t="s">
        <v>75</v>
      </c>
      <c r="B23" s="7"/>
      <c r="C23" s="6"/>
      <c r="D23" s="6"/>
    </row>
    <row r="24" spans="1:4" ht="14.25">
      <c r="A24" s="5" t="s">
        <v>69</v>
      </c>
      <c r="B24" s="7"/>
      <c r="C24" s="6"/>
      <c r="D24" s="6"/>
    </row>
    <row r="25" spans="1:4" ht="14.25">
      <c r="A25" s="5" t="s">
        <v>70</v>
      </c>
      <c r="B25" s="7"/>
      <c r="C25" s="6"/>
      <c r="D25" s="6"/>
    </row>
    <row r="26" spans="1:4" ht="28.5">
      <c r="A26" s="5" t="s">
        <v>49</v>
      </c>
      <c r="B26" s="7"/>
      <c r="C26" s="6"/>
      <c r="D26" s="6"/>
    </row>
    <row r="27" spans="1:4" ht="14.25">
      <c r="A27" s="5" t="s">
        <v>38</v>
      </c>
      <c r="B27" s="7"/>
      <c r="C27" s="6"/>
      <c r="D27" s="6"/>
    </row>
    <row r="28" spans="1:4" ht="14.25">
      <c r="A28" s="5" t="s">
        <v>37</v>
      </c>
      <c r="B28" s="7"/>
      <c r="C28" s="6"/>
      <c r="D28" s="6"/>
    </row>
    <row r="29" spans="1:4" ht="14.25">
      <c r="A29" s="5" t="s">
        <v>50</v>
      </c>
      <c r="B29" s="7"/>
      <c r="C29" s="6"/>
      <c r="D29" s="6"/>
    </row>
    <row r="30" spans="1:4" ht="14.25">
      <c r="A30" s="5" t="s">
        <v>80</v>
      </c>
      <c r="B30" s="7"/>
      <c r="C30" s="6"/>
      <c r="D30" s="6"/>
    </row>
    <row r="31" spans="1:4" ht="14.25">
      <c r="A31" s="5" t="s">
        <v>81</v>
      </c>
      <c r="B31" s="7"/>
      <c r="C31" s="6"/>
      <c r="D31" s="6"/>
    </row>
    <row r="32" spans="1:4" ht="14.25">
      <c r="A32" s="5" t="s">
        <v>46</v>
      </c>
      <c r="B32" s="7"/>
      <c r="C32" s="6"/>
      <c r="D32" s="6"/>
    </row>
    <row r="33" spans="1:4" ht="14.25">
      <c r="A33" s="5" t="s">
        <v>60</v>
      </c>
      <c r="B33" s="7"/>
      <c r="C33" s="6"/>
      <c r="D33" s="6"/>
    </row>
    <row r="34" spans="1:4" ht="14.25">
      <c r="A34" s="5" t="s">
        <v>51</v>
      </c>
      <c r="B34" s="7"/>
      <c r="C34" s="6"/>
      <c r="D34" s="6"/>
    </row>
    <row r="35" spans="1:4" ht="14.25">
      <c r="A35" s="5" t="s">
        <v>52</v>
      </c>
      <c r="B35" s="7"/>
      <c r="C35" s="6"/>
      <c r="D35" s="6"/>
    </row>
    <row r="36" spans="1:4" ht="14.25">
      <c r="A36" s="5" t="s">
        <v>47</v>
      </c>
      <c r="B36" s="7"/>
      <c r="C36" s="6"/>
      <c r="D36" s="6"/>
    </row>
    <row r="37" spans="1:4" ht="14.25">
      <c r="A37" s="5" t="s">
        <v>61</v>
      </c>
      <c r="B37" s="7"/>
      <c r="C37" s="6"/>
      <c r="D37" s="6"/>
    </row>
    <row r="38" spans="1:4" ht="14.25">
      <c r="A38" s="5" t="s">
        <v>62</v>
      </c>
      <c r="B38" s="7"/>
      <c r="C38" s="6"/>
      <c r="D38" s="6"/>
    </row>
    <row r="39" spans="1:4" ht="14.25">
      <c r="A39" s="5" t="s">
        <v>63</v>
      </c>
      <c r="B39" s="7"/>
      <c r="C39" s="6"/>
      <c r="D39" s="6"/>
    </row>
    <row r="40" spans="1:4" ht="14.25">
      <c r="A40" s="5" t="s">
        <v>40</v>
      </c>
      <c r="B40" s="7"/>
      <c r="C40" s="6"/>
      <c r="D40" s="6"/>
    </row>
    <row r="41" spans="1:4" ht="14.25">
      <c r="A41" s="5" t="s">
        <v>64</v>
      </c>
      <c r="B41" s="7"/>
      <c r="C41" s="6"/>
      <c r="D41" s="6"/>
    </row>
    <row r="42" spans="1:4" ht="14.25">
      <c r="A42" s="5" t="s">
        <v>82</v>
      </c>
      <c r="B42" s="7"/>
      <c r="C42" s="6"/>
      <c r="D42" s="6"/>
    </row>
    <row r="43" spans="1:4" ht="14.25">
      <c r="A43" s="5" t="s">
        <v>85</v>
      </c>
      <c r="B43" s="7"/>
      <c r="C43" s="6"/>
      <c r="D43" s="6"/>
    </row>
    <row r="44" spans="1:4" ht="14.25">
      <c r="A44" s="5" t="s">
        <v>53</v>
      </c>
      <c r="B44" s="7"/>
      <c r="C44" s="6"/>
      <c r="D44" s="6"/>
    </row>
    <row r="45" spans="1:4" ht="14.25">
      <c r="A45" s="5" t="s">
        <v>41</v>
      </c>
      <c r="B45" s="7"/>
      <c r="C45" s="6"/>
      <c r="D45" s="6"/>
    </row>
    <row r="46" spans="1:4" ht="14.25">
      <c r="A46" s="5" t="s">
        <v>42</v>
      </c>
      <c r="B46" s="7"/>
      <c r="C46" s="6"/>
      <c r="D46" s="6"/>
    </row>
    <row r="47" spans="1:4" ht="14.25">
      <c r="A47" s="5" t="s">
        <v>43</v>
      </c>
      <c r="B47" s="7"/>
      <c r="C47" s="6"/>
      <c r="D47" s="6"/>
    </row>
    <row r="48" spans="1:4" ht="15">
      <c r="A48" s="8" t="s">
        <v>54</v>
      </c>
      <c r="B48" s="7"/>
      <c r="C48" s="6"/>
      <c r="D48" s="6"/>
    </row>
    <row r="49" spans="1:4" ht="14.25">
      <c r="A49" s="5" t="s">
        <v>55</v>
      </c>
      <c r="B49" s="7"/>
      <c r="C49" s="6"/>
      <c r="D49" s="6"/>
    </row>
    <row r="50" spans="1:4" ht="14.25">
      <c r="A50" s="5" t="s">
        <v>56</v>
      </c>
      <c r="B50" s="7"/>
      <c r="C50" s="6"/>
      <c r="D50" s="6"/>
    </row>
    <row r="51" spans="1:4" ht="14.25">
      <c r="A51" s="5" t="s">
        <v>57</v>
      </c>
      <c r="B51" s="7"/>
      <c r="C51" s="6"/>
      <c r="D51" s="6"/>
    </row>
    <row r="52" spans="1:4" ht="14.25">
      <c r="A52" s="5" t="s">
        <v>58</v>
      </c>
      <c r="B52" s="7"/>
      <c r="C52" s="6"/>
      <c r="D52" s="6"/>
    </row>
    <row r="53" spans="1:4" ht="14.25">
      <c r="A53" s="5" t="s">
        <v>59</v>
      </c>
      <c r="B53" s="7"/>
      <c r="C53" s="6"/>
      <c r="D53" s="6"/>
    </row>
    <row r="54" spans="1:4" ht="14.25">
      <c r="A54" s="5" t="s">
        <v>66</v>
      </c>
      <c r="B54" s="7"/>
      <c r="C54" s="6"/>
      <c r="D54" s="6"/>
    </row>
    <row r="55" spans="1:4" ht="14.25">
      <c r="A55" s="5" t="s">
        <v>67</v>
      </c>
      <c r="B55" s="7"/>
      <c r="C55" s="6"/>
      <c r="D55" s="6"/>
    </row>
    <row r="56" spans="1:4" ht="14.25">
      <c r="A56" s="5" t="s">
        <v>68</v>
      </c>
      <c r="B56" s="7"/>
      <c r="C56" s="6"/>
      <c r="D56" s="6"/>
    </row>
    <row r="57" spans="1:4" ht="14.25">
      <c r="A57" s="5" t="s">
        <v>39</v>
      </c>
      <c r="B57" s="7"/>
      <c r="C57" s="6"/>
      <c r="D57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IRISHA</dc:creator>
  <cp:keywords/>
  <dc:description/>
  <cp:lastModifiedBy>Manager 15</cp:lastModifiedBy>
  <cp:lastPrinted>2017-04-27T10:43:30Z</cp:lastPrinted>
  <dcterms:created xsi:type="dcterms:W3CDTF">2005-07-12T08:08:15Z</dcterms:created>
  <dcterms:modified xsi:type="dcterms:W3CDTF">2017-05-16T12:23:18Z</dcterms:modified>
  <cp:category/>
  <cp:version/>
  <cp:contentType/>
  <cp:contentStatus/>
</cp:coreProperties>
</file>